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831" activeTab="0"/>
  </bookViews>
  <sheets>
    <sheet name="Сп6" sheetId="1" r:id="rId1"/>
    <sheet name="6" sheetId="2" r:id="rId2"/>
    <sheet name="Сп5" sheetId="3" r:id="rId3"/>
    <sheet name="5" sheetId="4" r:id="rId4"/>
    <sheet name="Сп4" sheetId="5" r:id="rId5"/>
    <sheet name="4" sheetId="6" r:id="rId6"/>
    <sheet name="Сп3" sheetId="7" r:id="rId7"/>
    <sheet name="3" sheetId="8" r:id="rId8"/>
    <sheet name="Сп2" sheetId="9" r:id="rId9"/>
    <sheet name="2" sheetId="10" r:id="rId10"/>
    <sheet name="Сп1" sheetId="11" r:id="rId11"/>
    <sheet name="1" sheetId="12" r:id="rId12"/>
    <sheet name="СпК" sheetId="13" r:id="rId13"/>
    <sheet name="Кстр1" sheetId="14" r:id="rId14"/>
    <sheet name="Кстр2" sheetId="15" r:id="rId15"/>
    <sheet name="СпМ" sheetId="16" r:id="rId16"/>
    <sheet name="Мстр1" sheetId="17" r:id="rId17"/>
    <sheet name="Мстр2" sheetId="18" r:id="rId18"/>
  </sheets>
  <definedNames>
    <definedName name="_xlnm.Print_Area" localSheetId="11">'1'!$A$1:$J$72</definedName>
    <definedName name="_xlnm.Print_Area" localSheetId="9">'2'!$A$1:$J$72</definedName>
    <definedName name="_xlnm.Print_Area" localSheetId="7">'3'!$A$1:$J$72</definedName>
    <definedName name="_xlnm.Print_Area" localSheetId="5">'4'!$A$1:$J$72</definedName>
    <definedName name="_xlnm.Print_Area" localSheetId="3">'5'!$A$1:$J$72</definedName>
    <definedName name="_xlnm.Print_Area" localSheetId="1">'6'!$A$1:$J$72</definedName>
    <definedName name="_xlnm.Print_Area" localSheetId="13">'Кстр1'!$A$1:$G$76</definedName>
    <definedName name="_xlnm.Print_Area" localSheetId="14">'Кстр2'!$A$1:$K$76</definedName>
    <definedName name="_xlnm.Print_Area" localSheetId="16">'Мстр1'!$A$1:$G$76</definedName>
    <definedName name="_xlnm.Print_Area" localSheetId="17">'Мстр2'!$A$1:$K$76</definedName>
    <definedName name="_xlnm.Print_Area" localSheetId="10">'Сп1'!$A$1:$I$20</definedName>
    <definedName name="_xlnm.Print_Area" localSheetId="8">'Сп2'!$A$1:$I$20</definedName>
    <definedName name="_xlnm.Print_Area" localSheetId="6">'Сп3'!$A$1:$I$20</definedName>
    <definedName name="_xlnm.Print_Area" localSheetId="4">'Сп4'!$A$1:$I$20</definedName>
    <definedName name="_xlnm.Print_Area" localSheetId="2">'Сп5'!$A$1:$I$20</definedName>
    <definedName name="_xlnm.Print_Area" localSheetId="0">'Сп6'!$A$1:$I$20</definedName>
    <definedName name="_xlnm.Print_Area" localSheetId="12">'СпК'!$A$1:$I$36</definedName>
    <definedName name="_xlnm.Print_Area" localSheetId="15">'СпМ'!$A$1:$I$36</definedName>
  </definedNames>
  <calcPr fullCalcOnLoad="1" refMode="R1C1"/>
</workbook>
</file>

<file path=xl/sharedStrings.xml><?xml version="1.0" encoding="utf-8"?>
<sst xmlns="http://schemas.openxmlformats.org/spreadsheetml/2006/main" count="697" uniqueCount="127">
  <si>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</si>
  <si>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</si>
  <si>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</si>
  <si>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</si>
  <si>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</si>
  <si>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</si>
  <si>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</si>
  <si>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</si>
  <si>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</si>
  <si>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</si>
  <si>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</si>
  <si>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</si>
  <si>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</si>
  <si>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</si>
  <si>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</si>
  <si>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</si>
  <si>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</si>
  <si>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</si>
  <si>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</si>
  <si>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</si>
  <si>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</si>
  <si>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</si>
  <si>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</si>
  <si>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</si>
  <si>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</si>
  <si>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</si>
  <si>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</si>
  <si>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</si>
  <si>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</si>
  <si>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</si>
  <si>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</si>
  <si>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</si>
  <si>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</si>
  <si>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</si>
  <si>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"Международный Олимпийский день"</t>
  </si>
  <si>
    <t>18 июля 2009 г.</t>
  </si>
  <si>
    <t>Байбулдин Андрей</t>
  </si>
  <si>
    <t>Аббасов Рустамхон</t>
  </si>
  <si>
    <t>Санейко Дмитрий</t>
  </si>
  <si>
    <t>Мустафин Рафаэль</t>
  </si>
  <si>
    <t>Исмайлов Азат</t>
  </si>
  <si>
    <t>Срумов Антон</t>
  </si>
  <si>
    <t>Валеев Риф</t>
  </si>
  <si>
    <t>Ветохина Анастасия</t>
  </si>
  <si>
    <t>Фоминых Дмитрий</t>
  </si>
  <si>
    <t>Аюпов Айдар</t>
  </si>
  <si>
    <t>Бакиров Наиль</t>
  </si>
  <si>
    <t>Ларионов Сергей</t>
  </si>
  <si>
    <t>Гайсин Эдуард</t>
  </si>
  <si>
    <t>Халимонов Евгений</t>
  </si>
  <si>
    <t>Семенов Юрий</t>
  </si>
  <si>
    <t>Тодрамович Александр</t>
  </si>
  <si>
    <t>Давлетов Тимур</t>
  </si>
  <si>
    <t>Файзуллин Тимур</t>
  </si>
  <si>
    <t>Полуфинал Турнира "Международный Олимпийский день"</t>
  </si>
  <si>
    <t>12 июля 2009 г.</t>
  </si>
  <si>
    <t>Кузнецов Александр</t>
  </si>
  <si>
    <t>Шакиров Ильяс</t>
  </si>
  <si>
    <t>Афанасьев Леонид</t>
  </si>
  <si>
    <t>Султанов Ильдар</t>
  </si>
  <si>
    <t>Прокофьев Михаил</t>
  </si>
  <si>
    <t>Барышев Сергей</t>
  </si>
  <si>
    <t>Хубатулин Ринат</t>
  </si>
  <si>
    <t>Васильев Александр</t>
  </si>
  <si>
    <t>Насыров Илдар</t>
  </si>
  <si>
    <t>Шадрин Эдуард</t>
  </si>
  <si>
    <t>Шапошников Александр</t>
  </si>
  <si>
    <t>Курбаншоева Лесана</t>
  </si>
  <si>
    <t>Волков Арнольд</t>
  </si>
  <si>
    <t>Толкачев Иван</t>
  </si>
  <si>
    <t>Вафин Егор</t>
  </si>
  <si>
    <t>Зубайдуллин Артем</t>
  </si>
  <si>
    <t>Абоимов Владимир</t>
  </si>
  <si>
    <t>Семенов Константин</t>
  </si>
  <si>
    <t>Мазлов Сергей</t>
  </si>
  <si>
    <t>1/4 финала Турнира "Международный Олимпийский день"</t>
  </si>
  <si>
    <t>4 июля 2009 г.</t>
  </si>
  <si>
    <t>Могилевская Инесса</t>
  </si>
  <si>
    <t>Тарараев Петр</t>
  </si>
  <si>
    <t>Ишметов Александр</t>
  </si>
  <si>
    <t>Сидоров Олег</t>
  </si>
  <si>
    <t>Хадарин Артем</t>
  </si>
  <si>
    <t>Якупов Рустем</t>
  </si>
  <si>
    <t>Ключников Артем</t>
  </si>
  <si>
    <t>Закареев Али</t>
  </si>
  <si>
    <t>1/8 финала Турнира "Международный Олимпийский день"</t>
  </si>
  <si>
    <t>27 июня 2009 г.</t>
  </si>
  <si>
    <t>Низамутдинов Эльмир</t>
  </si>
  <si>
    <t>Грошев Юрий</t>
  </si>
  <si>
    <t>Плевако Дмитрий</t>
  </si>
  <si>
    <t>Бортко Вячеслав</t>
  </si>
  <si>
    <t>1/16 финала Турнира "Международный Олимпийский день"</t>
  </si>
  <si>
    <t>21 июня 2009 г.</t>
  </si>
  <si>
    <t>Хабирьялов Вадим</t>
  </si>
  <si>
    <t>Валинуров Денис</t>
  </si>
  <si>
    <t>Коновалов Александр</t>
  </si>
  <si>
    <t>Шайхутдинов Эмиль</t>
  </si>
  <si>
    <t>Романченко Геннадий</t>
  </si>
  <si>
    <t>1/32 финала Турнира "Международный олимпийский день"</t>
  </si>
  <si>
    <t>14 июня 2009 г.</t>
  </si>
  <si>
    <t>Ларионов Дмитрий</t>
  </si>
  <si>
    <t>Фоминых Илья</t>
  </si>
  <si>
    <t>Набиуллина Светлана</t>
  </si>
  <si>
    <t>Лазарев Игорь</t>
  </si>
  <si>
    <t>Кондров Эдуард</t>
  </si>
  <si>
    <t>Грошев Антон</t>
  </si>
  <si>
    <t>Мазитов Шамиль</t>
  </si>
  <si>
    <t>1/64 финала Турнира "Международный олимпийский день"</t>
  </si>
  <si>
    <t>6 июня 2009 г.</t>
  </si>
  <si>
    <t>Гилемханова Дина</t>
  </si>
  <si>
    <t>Халилова Роксана</t>
  </si>
  <si>
    <t>Халилов Арслан</t>
  </si>
  <si>
    <t>Гилемханов Ильгиз</t>
  </si>
  <si>
    <t>1/128 финала Турнира "Международный олимпийский день"</t>
  </si>
  <si>
    <t>30 мая 2009 г.</t>
  </si>
  <si>
    <t>Шаймарданова Аида</t>
  </si>
  <si>
    <t>Лукьянов Роман</t>
  </si>
  <si>
    <t>Шагалеев Ленар</t>
  </si>
  <si>
    <t>Гаскаров Динар</t>
  </si>
  <si>
    <t>Бурая Динара</t>
  </si>
  <si>
    <t>Бикбулатов Марсель</t>
  </si>
  <si>
    <t>Ахметов Марат</t>
  </si>
  <si>
    <t>Нагонев Владимир</t>
  </si>
  <si>
    <t>Бикмурзин Айрат</t>
  </si>
  <si>
    <t>Мансуров Данар</t>
  </si>
  <si>
    <t>Балакиpев Павел</t>
  </si>
  <si>
    <t>Балхияров Алмас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</si>
</sst>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3" xfId="0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113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114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109</v>
      </c>
      <c r="B5" s="28">
        <v>1</v>
      </c>
      <c r="C5" s="26" t="str">
        <f>6!F20</f>
        <v>Лазарев Игорь</v>
      </c>
      <c r="D5" s="25"/>
      <c r="E5" s="25"/>
      <c r="F5" s="25"/>
      <c r="G5" s="25"/>
      <c r="H5" s="25"/>
      <c r="I5" s="25"/>
    </row>
    <row r="6" spans="1:9" ht="18">
      <c r="A6" s="27" t="s">
        <v>115</v>
      </c>
      <c r="B6" s="28">
        <v>2</v>
      </c>
      <c r="C6" s="26" t="str">
        <f>6!F31</f>
        <v>Гилемханова Дина</v>
      </c>
      <c r="D6" s="25"/>
      <c r="E6" s="25"/>
      <c r="F6" s="25"/>
      <c r="G6" s="25"/>
      <c r="H6" s="25"/>
      <c r="I6" s="25"/>
    </row>
    <row r="7" spans="1:9" ht="18">
      <c r="A7" s="27" t="s">
        <v>116</v>
      </c>
      <c r="B7" s="28">
        <v>3</v>
      </c>
      <c r="C7" s="26" t="str">
        <f>6!G43</f>
        <v>Шаймарданова Аида</v>
      </c>
      <c r="D7" s="25"/>
      <c r="E7" s="25"/>
      <c r="F7" s="25"/>
      <c r="G7" s="25"/>
      <c r="H7" s="25"/>
      <c r="I7" s="25"/>
    </row>
    <row r="8" spans="1:9" ht="18">
      <c r="A8" s="27" t="s">
        <v>117</v>
      </c>
      <c r="B8" s="28">
        <v>4</v>
      </c>
      <c r="C8" s="26" t="str">
        <f>6!G51</f>
        <v>Бурая Динара</v>
      </c>
      <c r="D8" s="25"/>
      <c r="E8" s="25"/>
      <c r="F8" s="25"/>
      <c r="G8" s="25"/>
      <c r="H8" s="25"/>
      <c r="I8" s="25"/>
    </row>
    <row r="9" spans="1:9" ht="18">
      <c r="A9" s="27" t="s">
        <v>118</v>
      </c>
      <c r="B9" s="28">
        <v>5</v>
      </c>
      <c r="C9" s="26" t="str">
        <f>6!C55</f>
        <v>Шагалеев Ленар</v>
      </c>
      <c r="D9" s="25"/>
      <c r="E9" s="25"/>
      <c r="F9" s="25"/>
      <c r="G9" s="25"/>
      <c r="H9" s="25"/>
      <c r="I9" s="25"/>
    </row>
    <row r="10" spans="1:9" ht="18">
      <c r="A10" s="27" t="s">
        <v>103</v>
      </c>
      <c r="B10" s="28">
        <v>6</v>
      </c>
      <c r="C10" s="26" t="str">
        <f>6!C57</f>
        <v>Нагонев Владимир</v>
      </c>
      <c r="D10" s="25"/>
      <c r="E10" s="25"/>
      <c r="F10" s="25"/>
      <c r="G10" s="25"/>
      <c r="H10" s="25"/>
      <c r="I10" s="25"/>
    </row>
    <row r="11" spans="1:9" ht="18">
      <c r="A11" s="27" t="s">
        <v>119</v>
      </c>
      <c r="B11" s="28">
        <v>7</v>
      </c>
      <c r="C11" s="26" t="str">
        <f>6!C60</f>
        <v>Лукьянов Роман</v>
      </c>
      <c r="D11" s="25"/>
      <c r="E11" s="25"/>
      <c r="F11" s="25"/>
      <c r="G11" s="25"/>
      <c r="H11" s="25"/>
      <c r="I11" s="25"/>
    </row>
    <row r="12" spans="1:9" ht="18">
      <c r="A12" s="27" t="s">
        <v>120</v>
      </c>
      <c r="B12" s="28">
        <v>8</v>
      </c>
      <c r="C12" s="26" t="str">
        <f>6!C62</f>
        <v>Гаскаров Динар</v>
      </c>
      <c r="D12" s="25"/>
      <c r="E12" s="25"/>
      <c r="F12" s="25"/>
      <c r="G12" s="25"/>
      <c r="H12" s="25"/>
      <c r="I12" s="25"/>
    </row>
    <row r="13" spans="1:9" ht="18">
      <c r="A13" s="27" t="s">
        <v>121</v>
      </c>
      <c r="B13" s="28">
        <v>9</v>
      </c>
      <c r="C13" s="26" t="str">
        <f>6!G57</f>
        <v>Бикбулатов Марсель</v>
      </c>
      <c r="D13" s="25"/>
      <c r="E13" s="25"/>
      <c r="F13" s="25"/>
      <c r="G13" s="25"/>
      <c r="H13" s="25"/>
      <c r="I13" s="25"/>
    </row>
    <row r="14" spans="1:9" ht="18">
      <c r="A14" s="27" t="s">
        <v>122</v>
      </c>
      <c r="B14" s="28">
        <v>10</v>
      </c>
      <c r="C14" s="26" t="str">
        <f>6!G60</f>
        <v>Ахметов Марат</v>
      </c>
      <c r="D14" s="25"/>
      <c r="E14" s="25"/>
      <c r="F14" s="25"/>
      <c r="G14" s="25"/>
      <c r="H14" s="25"/>
      <c r="I14" s="25"/>
    </row>
    <row r="15" spans="1:9" ht="18">
      <c r="A15" s="27" t="s">
        <v>123</v>
      </c>
      <c r="B15" s="28">
        <v>11</v>
      </c>
      <c r="C15" s="26" t="str">
        <f>6!G64</f>
        <v>Балхияров Алмас</v>
      </c>
      <c r="D15" s="25"/>
      <c r="E15" s="25"/>
      <c r="F15" s="25"/>
      <c r="G15" s="25"/>
      <c r="H15" s="25"/>
      <c r="I15" s="25"/>
    </row>
    <row r="16" spans="1:9" ht="18">
      <c r="A16" s="27" t="s">
        <v>124</v>
      </c>
      <c r="B16" s="28">
        <v>12</v>
      </c>
      <c r="C16" s="26" t="str">
        <f>6!G66</f>
        <v>Мансуров Данар</v>
      </c>
      <c r="D16" s="25"/>
      <c r="E16" s="25"/>
      <c r="F16" s="25"/>
      <c r="G16" s="25"/>
      <c r="H16" s="25"/>
      <c r="I16" s="25"/>
    </row>
    <row r="17" spans="1:9" ht="18">
      <c r="A17" s="27" t="s">
        <v>125</v>
      </c>
      <c r="B17" s="28">
        <v>13</v>
      </c>
      <c r="C17" s="26" t="str">
        <f>6!D67</f>
        <v>Бикмурзин Айрат</v>
      </c>
      <c r="D17" s="25"/>
      <c r="E17" s="25"/>
      <c r="F17" s="25"/>
      <c r="G17" s="25"/>
      <c r="H17" s="25"/>
      <c r="I17" s="25"/>
    </row>
    <row r="18" spans="1:9" ht="18">
      <c r="A18" s="27" t="s">
        <v>126</v>
      </c>
      <c r="B18" s="28">
        <v>14</v>
      </c>
      <c r="C18" s="26" t="str">
        <f>6!D70</f>
        <v>Балакиpев Павел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6!G69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6!G71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Сп2!A1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Сп2!A2</f>
        <v>1/8 финала Турнира "Международный Олимпийский день"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Сп2!A3</f>
        <v>27 июня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Сп2!A5</f>
        <v>Могилевская Инесса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77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77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Сп2!A13</f>
        <v>Бортко Вячеслав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89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Сп2!A12</f>
        <v>Плевако Дмитрий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77</v>
      </c>
      <c r="F12" s="5"/>
      <c r="G12" s="13"/>
      <c r="H12" s="5"/>
      <c r="I12" s="5"/>
    </row>
    <row r="13" spans="1:9" ht="12.75">
      <c r="A13" s="4">
        <v>5</v>
      </c>
      <c r="B13" s="6" t="str">
        <f>Сп2!A9</f>
        <v>Низамутдинов Эльмир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87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87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73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Сп2!A8</f>
        <v>Семенов Константин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70</v>
      </c>
      <c r="G20" s="8"/>
      <c r="H20" s="8"/>
      <c r="I20" s="8"/>
    </row>
    <row r="21" spans="1:9" ht="12.75">
      <c r="A21" s="4">
        <v>3</v>
      </c>
      <c r="B21" s="6" t="str">
        <f>Сп2!A7</f>
        <v>Хадарин Артем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81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81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88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Сп2!A10</f>
        <v>Грошев Юрий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70</v>
      </c>
      <c r="F28" s="15"/>
      <c r="G28" s="5"/>
      <c r="H28" s="5"/>
      <c r="I28" s="5"/>
    </row>
    <row r="29" spans="1:9" ht="12.75">
      <c r="A29" s="4">
        <v>7</v>
      </c>
      <c r="B29" s="6" t="str">
        <f>Сп2!A11</f>
        <v>Закареев Али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84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Сп2!A14</f>
        <v>нет</v>
      </c>
      <c r="C31" s="11"/>
      <c r="D31" s="11"/>
      <c r="E31" s="4">
        <v>-15</v>
      </c>
      <c r="F31" s="6" t="str">
        <f>IF(F20=E12,E28,IF(F20=E28,E12,0))</f>
        <v>Могилевская Инесса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70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Сп2!A19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70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Сп2!A6</f>
        <v>Вафин Егор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Низамутдинов Эльмир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90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Бортко Вячеслав</v>
      </c>
      <c r="C39" s="7">
        <v>20</v>
      </c>
      <c r="D39" s="36" t="s">
        <v>84</v>
      </c>
      <c r="E39" s="7">
        <v>26</v>
      </c>
      <c r="F39" s="36" t="s">
        <v>84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Закареев Али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7" t="s">
        <v>84</v>
      </c>
      <c r="F41" s="11"/>
      <c r="G41" s="5"/>
      <c r="H41" s="5"/>
      <c r="I41" s="5"/>
    </row>
    <row r="42" spans="1:9" ht="12.75">
      <c r="A42" s="5"/>
      <c r="B42" s="7">
        <v>17</v>
      </c>
      <c r="C42" s="3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88</v>
      </c>
      <c r="E43" s="15"/>
      <c r="F43" s="7">
        <v>28</v>
      </c>
      <c r="G43" s="36" t="s">
        <v>81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Грошев Юрий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Хадарин Артем</v>
      </c>
      <c r="F45" s="11"/>
      <c r="G45" s="15"/>
      <c r="H45" s="5"/>
      <c r="I45" s="5"/>
    </row>
    <row r="46" spans="1:9" ht="12.75">
      <c r="A46" s="5"/>
      <c r="B46" s="7">
        <v>18</v>
      </c>
      <c r="C46" s="36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6" t="s">
        <v>73</v>
      </c>
      <c r="E47" s="7">
        <v>27</v>
      </c>
      <c r="F47" s="37" t="s">
        <v>81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Семенов Константин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нет</v>
      </c>
      <c r="C49" s="5"/>
      <c r="D49" s="7">
        <v>25</v>
      </c>
      <c r="E49" s="37" t="s">
        <v>73</v>
      </c>
      <c r="F49" s="5"/>
      <c r="G49" s="15"/>
      <c r="H49" s="5"/>
      <c r="I49" s="5"/>
    </row>
    <row r="50" spans="1:9" ht="12.75">
      <c r="A50" s="5"/>
      <c r="B50" s="7">
        <v>19</v>
      </c>
      <c r="C50" s="36"/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89</v>
      </c>
      <c r="E51" s="15"/>
      <c r="F51" s="4">
        <v>-28</v>
      </c>
      <c r="G51" s="6" t="str">
        <f>IF(G43=F39,F47,IF(G43=F47,F39,0))</f>
        <v>Закареев Али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Плевако Дмитрий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Низамутдинов Эльмир</v>
      </c>
      <c r="C54" s="5"/>
      <c r="D54" s="4">
        <v>-20</v>
      </c>
      <c r="E54" s="6" t="str">
        <f>IF(D39=C38,C40,IF(D39=C40,C38,0))</f>
        <v>Бортко Вячеслав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87</v>
      </c>
      <c r="D55" s="5"/>
      <c r="E55" s="7">
        <v>31</v>
      </c>
      <c r="F55" s="8" t="s">
        <v>90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Семенов Константин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Семенов Константин</v>
      </c>
      <c r="D57" s="5"/>
      <c r="E57" s="5"/>
      <c r="F57" s="7">
        <v>33</v>
      </c>
      <c r="G57" s="8" t="s">
        <v>90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Грошев Юрий</v>
      </c>
      <c r="C59" s="5"/>
      <c r="D59" s="5"/>
      <c r="E59" s="7">
        <v>32</v>
      </c>
      <c r="F59" s="12"/>
      <c r="G59" s="20"/>
      <c r="H59" s="5"/>
      <c r="I59" s="5"/>
    </row>
    <row r="60" spans="1:9" ht="12.75">
      <c r="A60" s="5"/>
      <c r="B60" s="7">
        <v>30</v>
      </c>
      <c r="C60" s="8" t="s">
        <v>89</v>
      </c>
      <c r="D60" s="4">
        <v>-23</v>
      </c>
      <c r="E60" s="10">
        <f>IF(D51=C50,C52,IF(D51=C52,C50,0))</f>
        <v>0</v>
      </c>
      <c r="F60" s="4">
        <v>-33</v>
      </c>
      <c r="G60" s="6">
        <f>IF(G57=F55,F59,IF(G57=F59,F55,0))</f>
        <v>0</v>
      </c>
      <c r="H60" s="14"/>
      <c r="I60" s="14"/>
    </row>
    <row r="61" spans="1:9" ht="12.75">
      <c r="A61" s="4">
        <v>-25</v>
      </c>
      <c r="B61" s="10" t="str">
        <f>IF(E49=D47,D51,IF(E49=D51,D47,0))</f>
        <v>Плевако Дмитрий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Грошев Юрий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75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76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61</v>
      </c>
      <c r="B5" s="28">
        <v>1</v>
      </c>
      <c r="C5" s="26" t="str">
        <f>1!F20</f>
        <v>Барышев Сергей</v>
      </c>
      <c r="D5" s="25"/>
      <c r="E5" s="25"/>
      <c r="F5" s="25"/>
      <c r="G5" s="25"/>
      <c r="H5" s="25"/>
      <c r="I5" s="25"/>
    </row>
    <row r="6" spans="1:9" ht="18">
      <c r="A6" s="27" t="s">
        <v>52</v>
      </c>
      <c r="B6" s="28">
        <v>2</v>
      </c>
      <c r="C6" s="26" t="str">
        <f>1!F31</f>
        <v>Васильев Александр</v>
      </c>
      <c r="D6" s="25"/>
      <c r="E6" s="25"/>
      <c r="F6" s="25"/>
      <c r="G6" s="25"/>
      <c r="H6" s="25"/>
      <c r="I6" s="25"/>
    </row>
    <row r="7" spans="1:9" ht="18">
      <c r="A7" s="27" t="s">
        <v>63</v>
      </c>
      <c r="B7" s="28">
        <v>3</v>
      </c>
      <c r="C7" s="26" t="str">
        <f>1!G43</f>
        <v>Насыров Илдар</v>
      </c>
      <c r="D7" s="25"/>
      <c r="E7" s="25"/>
      <c r="F7" s="25"/>
      <c r="G7" s="25"/>
      <c r="H7" s="25"/>
      <c r="I7" s="25"/>
    </row>
    <row r="8" spans="1:9" ht="18">
      <c r="A8" s="27" t="s">
        <v>64</v>
      </c>
      <c r="B8" s="28">
        <v>4</v>
      </c>
      <c r="C8" s="26" t="str">
        <f>1!G51</f>
        <v>Волков Арнольд</v>
      </c>
      <c r="D8" s="25"/>
      <c r="E8" s="25"/>
      <c r="F8" s="25"/>
      <c r="G8" s="25"/>
      <c r="H8" s="25"/>
      <c r="I8" s="25"/>
    </row>
    <row r="9" spans="1:9" ht="18">
      <c r="A9" s="27" t="s">
        <v>68</v>
      </c>
      <c r="B9" s="28">
        <v>5</v>
      </c>
      <c r="C9" s="26" t="str">
        <f>1!C55</f>
        <v>Давлетов Тимур</v>
      </c>
      <c r="D9" s="25"/>
      <c r="E9" s="25"/>
      <c r="F9" s="25"/>
      <c r="G9" s="25"/>
      <c r="H9" s="25"/>
      <c r="I9" s="25"/>
    </row>
    <row r="10" spans="1:9" ht="18">
      <c r="A10" s="27" t="s">
        <v>77</v>
      </c>
      <c r="B10" s="28">
        <v>6</v>
      </c>
      <c r="C10" s="26" t="str">
        <f>1!C57</f>
        <v>Тарараев Петр</v>
      </c>
      <c r="D10" s="25"/>
      <c r="E10" s="25"/>
      <c r="F10" s="25"/>
      <c r="G10" s="25"/>
      <c r="H10" s="25"/>
      <c r="I10" s="25"/>
    </row>
    <row r="11" spans="1:9" ht="18">
      <c r="A11" s="27" t="s">
        <v>78</v>
      </c>
      <c r="B11" s="28">
        <v>7</v>
      </c>
      <c r="C11" s="26" t="str">
        <f>1!C60</f>
        <v>Якупов Рустем</v>
      </c>
      <c r="D11" s="25"/>
      <c r="E11" s="25"/>
      <c r="F11" s="25"/>
      <c r="G11" s="25"/>
      <c r="H11" s="25"/>
      <c r="I11" s="25"/>
    </row>
    <row r="12" spans="1:9" ht="18">
      <c r="A12" s="27" t="s">
        <v>79</v>
      </c>
      <c r="B12" s="28">
        <v>8</v>
      </c>
      <c r="C12" s="26" t="str">
        <f>1!C62</f>
        <v>Хадарин Артем</v>
      </c>
      <c r="D12" s="25"/>
      <c r="E12" s="25"/>
      <c r="F12" s="25"/>
      <c r="G12" s="25"/>
      <c r="H12" s="25"/>
      <c r="I12" s="25"/>
    </row>
    <row r="13" spans="1:9" ht="18">
      <c r="A13" s="27" t="s">
        <v>80</v>
      </c>
      <c r="B13" s="28">
        <v>9</v>
      </c>
      <c r="C13" s="26" t="str">
        <f>1!G57</f>
        <v>Могилевская Инесса</v>
      </c>
      <c r="D13" s="25"/>
      <c r="E13" s="25"/>
      <c r="F13" s="25"/>
      <c r="G13" s="25"/>
      <c r="H13" s="25"/>
      <c r="I13" s="25"/>
    </row>
    <row r="14" spans="1:9" ht="18">
      <c r="A14" s="27" t="s">
        <v>81</v>
      </c>
      <c r="B14" s="28">
        <v>10</v>
      </c>
      <c r="C14" s="26" t="str">
        <f>1!G60</f>
        <v>Ключников Артем</v>
      </c>
      <c r="D14" s="25"/>
      <c r="E14" s="25"/>
      <c r="F14" s="25"/>
      <c r="G14" s="25"/>
      <c r="H14" s="25"/>
      <c r="I14" s="25"/>
    </row>
    <row r="15" spans="1:9" ht="18">
      <c r="A15" s="27" t="s">
        <v>82</v>
      </c>
      <c r="B15" s="28">
        <v>11</v>
      </c>
      <c r="C15" s="26" t="str">
        <f>1!G64</f>
        <v>Ишметов Александр</v>
      </c>
      <c r="D15" s="25"/>
      <c r="E15" s="25"/>
      <c r="F15" s="25"/>
      <c r="G15" s="25"/>
      <c r="H15" s="25"/>
      <c r="I15" s="25"/>
    </row>
    <row r="16" spans="1:9" ht="18">
      <c r="A16" s="27" t="s">
        <v>83</v>
      </c>
      <c r="B16" s="28">
        <v>12</v>
      </c>
      <c r="C16" s="26" t="str">
        <f>1!G66</f>
        <v>Сидоров Олег</v>
      </c>
      <c r="D16" s="25"/>
      <c r="E16" s="25"/>
      <c r="F16" s="25"/>
      <c r="G16" s="25"/>
      <c r="H16" s="25"/>
      <c r="I16" s="25"/>
    </row>
    <row r="17" spans="1:9" ht="18">
      <c r="A17" s="27" t="s">
        <v>84</v>
      </c>
      <c r="B17" s="28">
        <v>13</v>
      </c>
      <c r="C17" s="26" t="str">
        <f>1!D67</f>
        <v>Семенов Константин</v>
      </c>
      <c r="D17" s="25"/>
      <c r="E17" s="25"/>
      <c r="F17" s="25"/>
      <c r="G17" s="25"/>
      <c r="H17" s="25"/>
      <c r="I17" s="25"/>
    </row>
    <row r="18" spans="1:9" ht="18">
      <c r="A18" s="27" t="s">
        <v>73</v>
      </c>
      <c r="B18" s="28">
        <v>14</v>
      </c>
      <c r="C18" s="26" t="str">
        <f>1!D70</f>
        <v>Закареев Али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1!G69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1!G71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Сп1!A1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Сп1!A2</f>
        <v>1/4 финала Турнира "Международный Олимпийский день"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Сп1!A3</f>
        <v>4 июля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Сп1!A5</f>
        <v>Барышев Сергей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61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Сп1!A20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61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Сп1!A13</f>
        <v>Сидоров Олег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80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Сп1!A12</f>
        <v>Ишметов Александр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61</v>
      </c>
      <c r="F12" s="5"/>
      <c r="G12" s="13"/>
      <c r="H12" s="5"/>
      <c r="I12" s="5"/>
    </row>
    <row r="13" spans="1:9" ht="12.75">
      <c r="A13" s="4">
        <v>5</v>
      </c>
      <c r="B13" s="6" t="str">
        <f>Сп1!A9</f>
        <v>Волков Арнольд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68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Сп1!A16</f>
        <v>Ключников Артем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64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Сп1!A17</f>
        <v>Закареев Али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64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Сп1!A8</f>
        <v>Насыров Илдар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61</v>
      </c>
      <c r="G20" s="8"/>
      <c r="H20" s="8"/>
      <c r="I20" s="8"/>
    </row>
    <row r="21" spans="1:9" ht="12.75">
      <c r="A21" s="4">
        <v>3</v>
      </c>
      <c r="B21" s="6" t="str">
        <f>Сп1!A7</f>
        <v>Васильев Александр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63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Сп1!A18</f>
        <v>Семенов Константин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63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Сп1!A15</f>
        <v>Якупов Рустем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82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Сп1!A10</f>
        <v>Могилевская Инесса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63</v>
      </c>
      <c r="F28" s="15"/>
      <c r="G28" s="5"/>
      <c r="H28" s="5"/>
      <c r="I28" s="5"/>
    </row>
    <row r="29" spans="1:9" ht="12.75">
      <c r="A29" s="4">
        <v>7</v>
      </c>
      <c r="B29" s="6" t="str">
        <f>Сп1!A11</f>
        <v>Тарараев Петр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78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Сп1!A14</f>
        <v>Хадарин Артем</v>
      </c>
      <c r="C31" s="11"/>
      <c r="D31" s="11"/>
      <c r="E31" s="4">
        <v>-15</v>
      </c>
      <c r="F31" s="6" t="str">
        <f>IF(F20=E12,E28,IF(F20=E28,E12,0))</f>
        <v>Васильев Александр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78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Сп1!A19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52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Сп1!A6</f>
        <v>Давлетов Тимур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Насыров Илдар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79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Ишметов Александр</v>
      </c>
      <c r="C39" s="7">
        <v>20</v>
      </c>
      <c r="D39" s="36" t="s">
        <v>52</v>
      </c>
      <c r="E39" s="7">
        <v>26</v>
      </c>
      <c r="F39" s="36" t="s">
        <v>64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Давлетов Тимур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Ключников Артем</v>
      </c>
      <c r="C41" s="5"/>
      <c r="D41" s="7">
        <v>24</v>
      </c>
      <c r="E41" s="37" t="s">
        <v>52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83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Закареев Али</v>
      </c>
      <c r="C43" s="7">
        <v>21</v>
      </c>
      <c r="D43" s="37" t="s">
        <v>82</v>
      </c>
      <c r="E43" s="15"/>
      <c r="F43" s="7">
        <v>28</v>
      </c>
      <c r="G43" s="36" t="s">
        <v>64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Якупов Рустем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Семенов Константин</v>
      </c>
      <c r="C45" s="5"/>
      <c r="D45" s="4">
        <v>-14</v>
      </c>
      <c r="E45" s="6" t="str">
        <f>IF(E28=D24,D32,IF(E28=D32,D24,0))</f>
        <v>Тарараев Петр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77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Могилевская Инесса</v>
      </c>
      <c r="C47" s="7">
        <v>22</v>
      </c>
      <c r="D47" s="36" t="s">
        <v>68</v>
      </c>
      <c r="E47" s="7">
        <v>27</v>
      </c>
      <c r="F47" s="37" t="s">
        <v>68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Волков Арнольд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Хадарин Артем</v>
      </c>
      <c r="C49" s="5"/>
      <c r="D49" s="7">
        <v>25</v>
      </c>
      <c r="E49" s="37" t="s">
        <v>68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81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81</v>
      </c>
      <c r="E51" s="15"/>
      <c r="F51" s="4">
        <v>-28</v>
      </c>
      <c r="G51" s="6" t="str">
        <f>IF(G43=F39,F47,IF(G43=F47,F39,0))</f>
        <v>Волков Арнольд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Сидоров Олег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Давлетов Тимур</v>
      </c>
      <c r="C54" s="5"/>
      <c r="D54" s="4">
        <v>-20</v>
      </c>
      <c r="E54" s="6" t="str">
        <f>IF(D39=C38,C40,IF(D39=C40,C38,0))</f>
        <v>Ишметов Александр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52</v>
      </c>
      <c r="D55" s="5"/>
      <c r="E55" s="7">
        <v>31</v>
      </c>
      <c r="F55" s="8" t="s">
        <v>83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Тарараев Петр</v>
      </c>
      <c r="C56" s="16" t="s">
        <v>4</v>
      </c>
      <c r="D56" s="4">
        <v>-21</v>
      </c>
      <c r="E56" s="10" t="str">
        <f>IF(D43=C42,C44,IF(D43=C44,C42,0))</f>
        <v>Ключников Артем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Тарараев Петр</v>
      </c>
      <c r="D57" s="5"/>
      <c r="E57" s="5"/>
      <c r="F57" s="7">
        <v>33</v>
      </c>
      <c r="G57" s="8" t="s">
        <v>77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Могилевская Инесса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Якупов Рустем</v>
      </c>
      <c r="C59" s="5"/>
      <c r="D59" s="5"/>
      <c r="E59" s="7">
        <v>32</v>
      </c>
      <c r="F59" s="12" t="s">
        <v>77</v>
      </c>
      <c r="G59" s="20"/>
      <c r="H59" s="5"/>
      <c r="I59" s="5"/>
    </row>
    <row r="60" spans="1:9" ht="12.75">
      <c r="A60" s="5"/>
      <c r="B60" s="7">
        <v>30</v>
      </c>
      <c r="C60" s="8" t="s">
        <v>82</v>
      </c>
      <c r="D60" s="4">
        <v>-23</v>
      </c>
      <c r="E60" s="10" t="str">
        <f>IF(D51=C50,C52,IF(D51=C52,C50,0))</f>
        <v>Сидоров Олег</v>
      </c>
      <c r="F60" s="4">
        <v>-33</v>
      </c>
      <c r="G60" s="6" t="str">
        <f>IF(G57=F55,F59,IF(G57=F59,F55,0))</f>
        <v>Ключников Артем</v>
      </c>
      <c r="H60" s="14"/>
      <c r="I60" s="14"/>
    </row>
    <row r="61" spans="1:9" ht="12.75">
      <c r="A61" s="4">
        <v>-25</v>
      </c>
      <c r="B61" s="10" t="str">
        <f>IF(E49=D47,D51,IF(E49=D51,D47,0))</f>
        <v>Хадарин Артем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Хадарин Артем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Ишметов Александр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79</v>
      </c>
      <c r="H64" s="14"/>
      <c r="I64" s="14"/>
    </row>
    <row r="65" spans="1:9" ht="12.75">
      <c r="A65" s="5"/>
      <c r="B65" s="7">
        <v>35</v>
      </c>
      <c r="C65" s="8" t="s">
        <v>84</v>
      </c>
      <c r="D65" s="5"/>
      <c r="E65" s="4">
        <v>-32</v>
      </c>
      <c r="F65" s="10" t="str">
        <f>IF(F59=E58,E60,IF(F59=E60,E58,0))</f>
        <v>Сидоров Олег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Закареев Али</v>
      </c>
      <c r="C66" s="11"/>
      <c r="D66" s="15"/>
      <c r="E66" s="5"/>
      <c r="F66" s="4">
        <v>-34</v>
      </c>
      <c r="G66" s="6" t="str">
        <f>IF(G64=F63,F65,IF(G64=F65,F63,0))</f>
        <v>Сидоров Олег</v>
      </c>
      <c r="H66" s="14"/>
      <c r="I66" s="14"/>
    </row>
    <row r="67" spans="1:9" ht="12.75">
      <c r="A67" s="5"/>
      <c r="B67" s="5"/>
      <c r="C67" s="7">
        <v>37</v>
      </c>
      <c r="D67" s="8" t="s">
        <v>73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Семенов Константин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73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Закареев Али</v>
      </c>
      <c r="E70" s="4">
        <v>-36</v>
      </c>
      <c r="F70" s="10" t="str">
        <f>IF(C69=B68,B70,IF(C69=B70,B68,0))</f>
        <v>нет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54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55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56</v>
      </c>
      <c r="B5" s="28">
        <v>1</v>
      </c>
      <c r="C5" s="26" t="str">
        <f>Кстр1!G36</f>
        <v>Кузнецов Александр</v>
      </c>
      <c r="D5" s="25"/>
      <c r="E5" s="25"/>
      <c r="F5" s="25"/>
      <c r="G5" s="25"/>
      <c r="H5" s="25"/>
      <c r="I5" s="25"/>
    </row>
    <row r="6" spans="1:9" ht="18">
      <c r="A6" s="27" t="s">
        <v>44</v>
      </c>
      <c r="B6" s="28">
        <v>2</v>
      </c>
      <c r="C6" s="26" t="str">
        <f>Кстр1!G56</f>
        <v>Исмайлов Азат</v>
      </c>
      <c r="D6" s="25"/>
      <c r="E6" s="25"/>
      <c r="F6" s="25"/>
      <c r="G6" s="25"/>
      <c r="H6" s="25"/>
      <c r="I6" s="25"/>
    </row>
    <row r="7" spans="1:9" ht="18">
      <c r="A7" s="27" t="s">
        <v>40</v>
      </c>
      <c r="B7" s="28">
        <v>3</v>
      </c>
      <c r="C7" s="26" t="str">
        <f>Кстр2!I22</f>
        <v>Ветохина Анастасия</v>
      </c>
      <c r="D7" s="25"/>
      <c r="E7" s="25"/>
      <c r="F7" s="25"/>
      <c r="G7" s="25"/>
      <c r="H7" s="25"/>
      <c r="I7" s="25"/>
    </row>
    <row r="8" spans="1:9" ht="18">
      <c r="A8" s="27" t="s">
        <v>43</v>
      </c>
      <c r="B8" s="28">
        <v>4</v>
      </c>
      <c r="C8" s="26" t="str">
        <f>Кстр2!I32</f>
        <v>Фоминых Дмитрий</v>
      </c>
      <c r="D8" s="25"/>
      <c r="E8" s="25"/>
      <c r="F8" s="25"/>
      <c r="G8" s="25"/>
      <c r="H8" s="25"/>
      <c r="I8" s="25"/>
    </row>
    <row r="9" spans="1:9" ht="18">
      <c r="A9" s="27" t="s">
        <v>57</v>
      </c>
      <c r="B9" s="28">
        <v>5</v>
      </c>
      <c r="C9" s="26" t="str">
        <f>Кстр1!G63</f>
        <v>Афанасьев Леонид</v>
      </c>
      <c r="D9" s="25"/>
      <c r="E9" s="25"/>
      <c r="F9" s="25"/>
      <c r="G9" s="25"/>
      <c r="H9" s="25"/>
      <c r="I9" s="25"/>
    </row>
    <row r="10" spans="1:9" ht="18">
      <c r="A10" s="27" t="s">
        <v>58</v>
      </c>
      <c r="B10" s="28">
        <v>6</v>
      </c>
      <c r="C10" s="26" t="str">
        <f>Кстр1!G65</f>
        <v>Шакиров Ильяс</v>
      </c>
      <c r="D10" s="25"/>
      <c r="E10" s="25"/>
      <c r="F10" s="25"/>
      <c r="G10" s="25"/>
      <c r="H10" s="25"/>
      <c r="I10" s="25"/>
    </row>
    <row r="11" spans="1:9" ht="18">
      <c r="A11" s="27" t="s">
        <v>46</v>
      </c>
      <c r="B11" s="28">
        <v>7</v>
      </c>
      <c r="C11" s="26" t="str">
        <f>Кстр1!G68</f>
        <v>Бакиров Наиль</v>
      </c>
      <c r="D11" s="25"/>
      <c r="E11" s="25"/>
      <c r="F11" s="25"/>
      <c r="G11" s="25"/>
      <c r="H11" s="25"/>
      <c r="I11" s="25"/>
    </row>
    <row r="12" spans="1:9" ht="18">
      <c r="A12" s="27" t="s">
        <v>59</v>
      </c>
      <c r="B12" s="28">
        <v>8</v>
      </c>
      <c r="C12" s="26" t="str">
        <f>Кстр1!G70</f>
        <v>Семенов Юрий</v>
      </c>
      <c r="D12" s="25"/>
      <c r="E12" s="25"/>
      <c r="F12" s="25"/>
      <c r="G12" s="25"/>
      <c r="H12" s="25"/>
      <c r="I12" s="25"/>
    </row>
    <row r="13" spans="1:9" ht="18">
      <c r="A13" s="27" t="s">
        <v>60</v>
      </c>
      <c r="B13" s="28">
        <v>9</v>
      </c>
      <c r="C13" s="26" t="str">
        <f>Кстр1!D72</f>
        <v>Прокофьев Михаил</v>
      </c>
      <c r="D13" s="25"/>
      <c r="E13" s="25"/>
      <c r="F13" s="25"/>
      <c r="G13" s="25"/>
      <c r="H13" s="25"/>
      <c r="I13" s="25"/>
    </row>
    <row r="14" spans="1:9" ht="18">
      <c r="A14" s="27" t="s">
        <v>50</v>
      </c>
      <c r="B14" s="28">
        <v>10</v>
      </c>
      <c r="C14" s="26" t="str">
        <f>Кстр1!D75</f>
        <v>Султанов Ильдар</v>
      </c>
      <c r="D14" s="25"/>
      <c r="E14" s="25"/>
      <c r="F14" s="25"/>
      <c r="G14" s="25"/>
      <c r="H14" s="25"/>
      <c r="I14" s="25"/>
    </row>
    <row r="15" spans="1:9" ht="18">
      <c r="A15" s="27" t="s">
        <v>61</v>
      </c>
      <c r="B15" s="28">
        <v>11</v>
      </c>
      <c r="C15" s="26" t="str">
        <f>Кстр1!G73</f>
        <v>Васильев Александр</v>
      </c>
      <c r="D15" s="25"/>
      <c r="E15" s="25"/>
      <c r="F15" s="25"/>
      <c r="G15" s="25"/>
      <c r="H15" s="25"/>
      <c r="I15" s="25"/>
    </row>
    <row r="16" spans="1:9" ht="18">
      <c r="A16" s="27" t="s">
        <v>62</v>
      </c>
      <c r="B16" s="28">
        <v>12</v>
      </c>
      <c r="C16" s="26" t="str">
        <f>Кстр1!G75</f>
        <v>Насыров Илдар</v>
      </c>
      <c r="D16" s="25"/>
      <c r="E16" s="25"/>
      <c r="F16" s="25"/>
      <c r="G16" s="25"/>
      <c r="H16" s="25"/>
      <c r="I16" s="25"/>
    </row>
    <row r="17" spans="1:9" ht="18">
      <c r="A17" s="27" t="s">
        <v>63</v>
      </c>
      <c r="B17" s="28">
        <v>13</v>
      </c>
      <c r="C17" s="26" t="str">
        <f>Кстр2!I40</f>
        <v>Барышев Сергей</v>
      </c>
      <c r="D17" s="25"/>
      <c r="E17" s="25"/>
      <c r="F17" s="25"/>
      <c r="G17" s="25"/>
      <c r="H17" s="25"/>
      <c r="I17" s="25"/>
    </row>
    <row r="18" spans="1:9" ht="18">
      <c r="A18" s="27" t="s">
        <v>64</v>
      </c>
      <c r="B18" s="28">
        <v>14</v>
      </c>
      <c r="C18" s="26" t="str">
        <f>Кстр2!I44</f>
        <v>Зубайдуллин Артем</v>
      </c>
      <c r="D18" s="25"/>
      <c r="E18" s="25"/>
      <c r="F18" s="25"/>
      <c r="G18" s="25"/>
      <c r="H18" s="25"/>
      <c r="I18" s="25"/>
    </row>
    <row r="19" spans="1:9" ht="18">
      <c r="A19" s="27" t="s">
        <v>52</v>
      </c>
      <c r="B19" s="28">
        <v>15</v>
      </c>
      <c r="C19" s="26" t="str">
        <f>Кстр2!I46</f>
        <v>Шадрин Эдуард</v>
      </c>
      <c r="D19" s="25"/>
      <c r="E19" s="25"/>
      <c r="F19" s="25"/>
      <c r="G19" s="25"/>
      <c r="H19" s="25"/>
      <c r="I19" s="25"/>
    </row>
    <row r="20" spans="1:9" ht="18">
      <c r="A20" s="27" t="s">
        <v>65</v>
      </c>
      <c r="B20" s="28">
        <v>16</v>
      </c>
      <c r="C20" s="26" t="str">
        <f>Кстр2!I48</f>
        <v>Давлетов Тимур</v>
      </c>
      <c r="D20" s="25"/>
      <c r="E20" s="25"/>
      <c r="F20" s="25"/>
      <c r="G20" s="25"/>
      <c r="H20" s="25"/>
      <c r="I20" s="25"/>
    </row>
    <row r="21" spans="1:9" ht="18">
      <c r="A21" s="27" t="s">
        <v>66</v>
      </c>
      <c r="B21" s="28">
        <v>17</v>
      </c>
      <c r="C21" s="26" t="str">
        <f>Кстр2!E44</f>
        <v>Хубатулин Ринат</v>
      </c>
      <c r="D21" s="25"/>
      <c r="E21" s="25"/>
      <c r="F21" s="25"/>
      <c r="G21" s="25"/>
      <c r="H21" s="25"/>
      <c r="I21" s="25"/>
    </row>
    <row r="22" spans="1:9" ht="18">
      <c r="A22" s="27" t="s">
        <v>67</v>
      </c>
      <c r="B22" s="28">
        <v>18</v>
      </c>
      <c r="C22" s="26" t="str">
        <f>Кстр2!E50</f>
        <v>Мазлов Сергей</v>
      </c>
      <c r="D22" s="25"/>
      <c r="E22" s="25"/>
      <c r="F22" s="25"/>
      <c r="G22" s="25"/>
      <c r="H22" s="25"/>
      <c r="I22" s="25"/>
    </row>
    <row r="23" spans="1:9" ht="18">
      <c r="A23" s="27" t="s">
        <v>68</v>
      </c>
      <c r="B23" s="28">
        <v>19</v>
      </c>
      <c r="C23" s="26" t="str">
        <f>Кстр2!E53</f>
        <v>Курбаншоева Лесана</v>
      </c>
      <c r="D23" s="25"/>
      <c r="E23" s="25"/>
      <c r="F23" s="25"/>
      <c r="G23" s="25"/>
      <c r="H23" s="25"/>
      <c r="I23" s="25"/>
    </row>
    <row r="24" spans="1:9" ht="18">
      <c r="A24" s="27" t="s">
        <v>69</v>
      </c>
      <c r="B24" s="28">
        <v>20</v>
      </c>
      <c r="C24" s="26" t="str">
        <f>Кстр2!E55</f>
        <v>Вафин Егор</v>
      </c>
      <c r="D24" s="25"/>
      <c r="E24" s="25"/>
      <c r="F24" s="25"/>
      <c r="G24" s="25"/>
      <c r="H24" s="25"/>
      <c r="I24" s="25"/>
    </row>
    <row r="25" spans="1:9" ht="18">
      <c r="A25" s="27" t="s">
        <v>70</v>
      </c>
      <c r="B25" s="28">
        <v>21</v>
      </c>
      <c r="C25" s="26" t="str">
        <f>Кстр2!I53</f>
        <v>Абоимов Владимир</v>
      </c>
      <c r="D25" s="25"/>
      <c r="E25" s="25"/>
      <c r="F25" s="25"/>
      <c r="G25" s="25"/>
      <c r="H25" s="25"/>
      <c r="I25" s="25"/>
    </row>
    <row r="26" spans="1:9" ht="18">
      <c r="A26" s="27" t="s">
        <v>71</v>
      </c>
      <c r="B26" s="28">
        <v>22</v>
      </c>
      <c r="C26" s="26" t="str">
        <f>Кстр2!I57</f>
        <v>Шапошников Александр</v>
      </c>
      <c r="D26" s="25"/>
      <c r="E26" s="25"/>
      <c r="F26" s="25"/>
      <c r="G26" s="25"/>
      <c r="H26" s="25"/>
      <c r="I26" s="25"/>
    </row>
    <row r="27" spans="1:9" ht="18">
      <c r="A27" s="27" t="s">
        <v>72</v>
      </c>
      <c r="B27" s="28">
        <v>23</v>
      </c>
      <c r="C27" s="26" t="str">
        <f>Кстр2!I59</f>
        <v>Толкачев Иван</v>
      </c>
      <c r="D27" s="25"/>
      <c r="E27" s="25"/>
      <c r="F27" s="25"/>
      <c r="G27" s="25"/>
      <c r="H27" s="25"/>
      <c r="I27" s="25"/>
    </row>
    <row r="28" spans="1:9" ht="18">
      <c r="A28" s="27" t="s">
        <v>73</v>
      </c>
      <c r="B28" s="28">
        <v>24</v>
      </c>
      <c r="C28" s="26" t="str">
        <f>Кстр2!I61</f>
        <v>Волков Арнольд</v>
      </c>
      <c r="D28" s="25"/>
      <c r="E28" s="25"/>
      <c r="F28" s="25"/>
      <c r="G28" s="25"/>
      <c r="H28" s="25"/>
      <c r="I28" s="25"/>
    </row>
    <row r="29" spans="1:9" ht="18">
      <c r="A29" s="27" t="s">
        <v>74</v>
      </c>
      <c r="B29" s="28">
        <v>25</v>
      </c>
      <c r="C29" s="26" t="str">
        <f>Кстр2!E63</f>
        <v>Семенов Константин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Кстр2!E69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Кстр2!E72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Кстр2!E74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Кстр2!I74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Полуфинал Турнира "Международный Олимпийский день"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12 июля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Кузнецов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56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56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Шапошников Александр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65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Шадрин Эдуард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56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Прокофьев Михаил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60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Семенов Константин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59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Мазлов Сергей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59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Султанов Ильдар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56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Шакиров Ильяс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57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Вафин Егор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62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Хубатулин Ринат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Васильев Александр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63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Толкачев Иван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43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Ветохина Анастасия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56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Исмайлов Азат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Волков Арнольд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64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Насыров Илдар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Барышев Сергей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71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Зубайдуллин Артем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58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58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Афанасьев Леонид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40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Бакиров Наиль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46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46</v>
      </c>
      <c r="E56" s="11"/>
      <c r="F56" s="18">
        <v>-31</v>
      </c>
      <c r="G56" s="6" t="str">
        <f>IF(G36=F20,F52,IF(G36=F52,F20,0))</f>
        <v>Исмайлов Азат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Абоимов Владимир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50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Семенов Юрий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Давлетов Тимур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52</v>
      </c>
      <c r="D62" s="11"/>
      <c r="E62" s="4">
        <v>-58</v>
      </c>
      <c r="F62" s="6" t="str">
        <f>IF(Кстр2!H14=Кстр2!G10,Кстр2!G18,IF(Кстр2!H14=Кстр2!G18,Кстр2!G10,0))</f>
        <v>Шакиров Ильяс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Курбаншоева Лесана</v>
      </c>
      <c r="C63" s="11"/>
      <c r="D63" s="11"/>
      <c r="E63" s="5"/>
      <c r="F63" s="7">
        <v>61</v>
      </c>
      <c r="G63" s="8" t="s">
        <v>58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44</v>
      </c>
      <c r="E64" s="4">
        <v>-59</v>
      </c>
      <c r="F64" s="10" t="str">
        <f>IF(Кстр2!H30=Кстр2!G26,Кстр2!G34,IF(Кстр2!H30=Кстр2!G34,Кстр2!G26,0))</f>
        <v>Афанасьев Леонид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Шакиров Ильяс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44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Фоминых Дмитрий</v>
      </c>
      <c r="C67" s="5"/>
      <c r="D67" s="5"/>
      <c r="E67" s="4">
        <v>-56</v>
      </c>
      <c r="F67" s="6" t="str">
        <f>IF(Кстр2!G10=Кстр2!F6,Кстр2!F14,IF(Кстр2!G10=Кстр2!F14,Кстр2!F6,0))</f>
        <v>Семенов Юрий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Султанов Ильдар</v>
      </c>
      <c r="C69" s="5"/>
      <c r="D69" s="5"/>
      <c r="E69" s="4">
        <v>-57</v>
      </c>
      <c r="F69" s="10" t="str">
        <f>IF(Кстр2!G26=Кстр2!F22,Кстр2!F30,IF(Кстр2!G26=Кстр2!F30,Кстр2!F22,0))</f>
        <v>Бакиров Наиль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59</v>
      </c>
      <c r="D70" s="5"/>
      <c r="E70" s="5"/>
      <c r="F70" s="4">
        <v>-62</v>
      </c>
      <c r="G70" s="6" t="str">
        <f>IF(G68=F67,F69,IF(G68=F69,F67,0))</f>
        <v>Семенов Юрий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Насыров Илдар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60</v>
      </c>
      <c r="E72" s="4">
        <v>-63</v>
      </c>
      <c r="F72" s="6" t="str">
        <f>IF(C70=B69,B71,IF(C70=B71,B69,0))</f>
        <v>Насыров Илдар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Васильев Александр</v>
      </c>
      <c r="C73" s="11"/>
      <c r="D73" s="17" t="s">
        <v>6</v>
      </c>
      <c r="E73" s="5"/>
      <c r="F73" s="7">
        <v>66</v>
      </c>
      <c r="G73" s="8" t="s">
        <v>63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60</v>
      </c>
      <c r="D74" s="20"/>
      <c r="E74" s="4">
        <v>-64</v>
      </c>
      <c r="F74" s="10" t="str">
        <f>IF(C74=B73,B75,IF(C74=B75,B73,0))</f>
        <v>Васильев Александр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Прокофьев Михаил</v>
      </c>
      <c r="C75" s="4">
        <v>-65</v>
      </c>
      <c r="D75" s="6" t="str">
        <f>IF(D72=C70,C74,IF(D72=C74,C70,0))</f>
        <v>Султанов Ильдар</v>
      </c>
      <c r="E75" s="5"/>
      <c r="F75" s="4">
        <v>-66</v>
      </c>
      <c r="G75" s="6" t="str">
        <f>IF(G73=F72,F74,IF(G73=F74,F72,0))</f>
        <v>Насыров Илдар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Полуфинал Турнира "Международный Олимпийский день"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12 июля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Султанов Ильдар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Шапошников Александр</v>
      </c>
      <c r="C6" s="7">
        <v>40</v>
      </c>
      <c r="D6" s="14" t="s">
        <v>52</v>
      </c>
      <c r="E6" s="7">
        <v>52</v>
      </c>
      <c r="F6" s="14" t="s">
        <v>50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Давлетов Тимур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Семенов Константин</v>
      </c>
      <c r="C8" s="5"/>
      <c r="D8" s="7">
        <v>48</v>
      </c>
      <c r="E8" s="21" t="s">
        <v>50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74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Мазлов Сергей</v>
      </c>
      <c r="C10" s="7">
        <v>41</v>
      </c>
      <c r="D10" s="21" t="s">
        <v>50</v>
      </c>
      <c r="E10" s="15"/>
      <c r="F10" s="7">
        <v>56</v>
      </c>
      <c r="G10" s="14" t="s">
        <v>57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Семенов Юрий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Шакиров Ильяс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Вафин Егор</v>
      </c>
      <c r="C14" s="7">
        <v>42</v>
      </c>
      <c r="D14" s="14" t="s">
        <v>71</v>
      </c>
      <c r="E14" s="7">
        <v>53</v>
      </c>
      <c r="F14" s="21" t="s">
        <v>57</v>
      </c>
      <c r="G14" s="7">
        <v>58</v>
      </c>
      <c r="H14" s="14" t="s">
        <v>44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Зубайдуллин Артем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Толкачев Иван</v>
      </c>
      <c r="C16" s="5"/>
      <c r="D16" s="7">
        <v>49</v>
      </c>
      <c r="E16" s="21" t="s">
        <v>64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64</v>
      </c>
      <c r="E18" s="15"/>
      <c r="F18" s="4">
        <v>-30</v>
      </c>
      <c r="G18" s="10" t="str">
        <f>IF(Кстр1!F52=Кстр1!E44,Кстр1!E60,IF(Кстр1!F52=Кстр1!E60,Кстр1!E44,0))</f>
        <v>Фоминых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Насыров Илдар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Афанасьев Леонид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Волков Арнольд</v>
      </c>
      <c r="C22" s="7">
        <v>44</v>
      </c>
      <c r="D22" s="14" t="s">
        <v>63</v>
      </c>
      <c r="E22" s="7">
        <v>54</v>
      </c>
      <c r="F22" s="14" t="s">
        <v>58</v>
      </c>
      <c r="G22" s="15"/>
      <c r="H22" s="7">
        <v>60</v>
      </c>
      <c r="I22" s="24" t="s">
        <v>43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Васильев Александр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Барышев Сергей</v>
      </c>
      <c r="C24" s="5"/>
      <c r="D24" s="7">
        <v>50</v>
      </c>
      <c r="E24" s="21" t="s">
        <v>63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61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61</v>
      </c>
      <c r="E26" s="15"/>
      <c r="F26" s="7">
        <v>57</v>
      </c>
      <c r="G26" s="14" t="s">
        <v>58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Хубатулин Ринат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нет</v>
      </c>
      <c r="C28" s="5"/>
      <c r="D28" s="4">
        <v>-28</v>
      </c>
      <c r="E28" s="6" t="str">
        <f>IF(Кстр1!E60=Кстр1!D56,Кстр1!D64,IF(Кстр1!E60=Кстр1!D64,Кстр1!D56,0))</f>
        <v>Бакиров Наиль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72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Абоимов Владимир</v>
      </c>
      <c r="C30" s="7">
        <v>46</v>
      </c>
      <c r="D30" s="14" t="s">
        <v>60</v>
      </c>
      <c r="E30" s="7">
        <v>55</v>
      </c>
      <c r="F30" s="21" t="s">
        <v>46</v>
      </c>
      <c r="G30" s="7">
        <v>59</v>
      </c>
      <c r="H30" s="21" t="s">
        <v>43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Прокофьев Михаил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Курбаншоева Лесана</v>
      </c>
      <c r="C32" s="5"/>
      <c r="D32" s="7">
        <v>51</v>
      </c>
      <c r="E32" s="21" t="s">
        <v>60</v>
      </c>
      <c r="F32" s="5"/>
      <c r="G32" s="11"/>
      <c r="H32" s="4">
        <v>-60</v>
      </c>
      <c r="I32" s="6" t="str">
        <f>IF(I22=H14,H30,IF(I22=H30,H14,0))</f>
        <v>Фоминых Дмитрий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67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65</v>
      </c>
      <c r="E34" s="15"/>
      <c r="F34" s="4">
        <v>-29</v>
      </c>
      <c r="G34" s="10" t="str">
        <f>IF(Кстр1!F20=Кстр1!E12,Кстр1!E28,IF(Кстр1!F20=Кстр1!E28,Кстр1!E12,0))</f>
        <v>Ветохина Анастасия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Шадрин Эдуард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Шапошников Александр</v>
      </c>
      <c r="C37" s="5"/>
      <c r="D37" s="5"/>
      <c r="E37" s="5"/>
      <c r="F37" s="4">
        <v>-48</v>
      </c>
      <c r="G37" s="6" t="str">
        <f>IF(E8=D6,D10,IF(E8=D10,D6,0))</f>
        <v>Давлетов Тимур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74</v>
      </c>
      <c r="D38" s="5"/>
      <c r="E38" s="5"/>
      <c r="F38" s="5"/>
      <c r="G38" s="7">
        <v>67</v>
      </c>
      <c r="H38" s="14" t="s">
        <v>71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Мазлов Сергей</v>
      </c>
      <c r="C39" s="11"/>
      <c r="D39" s="5"/>
      <c r="E39" s="5"/>
      <c r="F39" s="4">
        <v>-49</v>
      </c>
      <c r="G39" s="10" t="str">
        <f>IF(E16=D14,D18,IF(E16=D18,D14,0))</f>
        <v>Зубайдуллин Артем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74</v>
      </c>
      <c r="E40" s="5"/>
      <c r="F40" s="5"/>
      <c r="G40" s="5"/>
      <c r="H40" s="7">
        <v>69</v>
      </c>
      <c r="I40" s="23" t="s">
        <v>61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Вафин Егор</v>
      </c>
      <c r="C41" s="11"/>
      <c r="D41" s="11"/>
      <c r="E41" s="5"/>
      <c r="F41" s="4">
        <v>-50</v>
      </c>
      <c r="G41" s="6" t="str">
        <f>IF(E24=D22,D26,IF(E24=D26,D22,0))</f>
        <v>Барышев Сергей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70</v>
      </c>
      <c r="D42" s="11"/>
      <c r="E42" s="5"/>
      <c r="F42" s="5"/>
      <c r="G42" s="7">
        <v>68</v>
      </c>
      <c r="H42" s="21" t="s">
        <v>61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Толкачев Иван</v>
      </c>
      <c r="C43" s="5"/>
      <c r="D43" s="11"/>
      <c r="E43" s="5"/>
      <c r="F43" s="4">
        <v>-51</v>
      </c>
      <c r="G43" s="10" t="str">
        <f>IF(E32=D30,D34,IF(E32=D34,D30,0))</f>
        <v>Шадрин Эдуард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62</v>
      </c>
      <c r="F44" s="5"/>
      <c r="G44" s="5"/>
      <c r="H44" s="4">
        <v>-69</v>
      </c>
      <c r="I44" s="6" t="str">
        <f>IF(I40=H38,H42,IF(I40=H42,H38,0))</f>
        <v>Зубайдуллин Артем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Волков Арнольд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Давлетов Тимур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62</v>
      </c>
      <c r="D46" s="11"/>
      <c r="E46" s="5"/>
      <c r="F46" s="5"/>
      <c r="G46" s="5"/>
      <c r="H46" s="7">
        <v>70</v>
      </c>
      <c r="I46" s="24" t="s">
        <v>65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Хубатулин Ринат</v>
      </c>
      <c r="C47" s="11"/>
      <c r="D47" s="11"/>
      <c r="E47" s="5"/>
      <c r="F47" s="5"/>
      <c r="G47" s="4">
        <v>-68</v>
      </c>
      <c r="H47" s="10" t="str">
        <f>IF(H42=G41,G43,IF(H42=G43,G41,0))</f>
        <v>Шадрин Эдуард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62</v>
      </c>
      <c r="E48" s="5"/>
      <c r="F48" s="5"/>
      <c r="G48" s="5"/>
      <c r="H48" s="4">
        <v>-70</v>
      </c>
      <c r="I48" s="6" t="str">
        <f>IF(I46=H45,H47,IF(I46=H47,H45,0))</f>
        <v>Давлетов Тимур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Абоимов Владимир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67</v>
      </c>
      <c r="D50" s="4">
        <v>-77</v>
      </c>
      <c r="E50" s="6" t="str">
        <f>IF(E44=D40,D48,IF(E44=D48,D40,0))</f>
        <v>Мазлов Сергей</v>
      </c>
      <c r="F50" s="4">
        <v>-71</v>
      </c>
      <c r="G50" s="6" t="str">
        <f>IF(C38=B37,B39,IF(C38=B39,B37,0))</f>
        <v>Шапошников Александр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Курбаншоева Лесана</v>
      </c>
      <c r="C51" s="5"/>
      <c r="D51" s="5"/>
      <c r="E51" s="16" t="s">
        <v>17</v>
      </c>
      <c r="F51" s="5"/>
      <c r="G51" s="7">
        <v>79</v>
      </c>
      <c r="H51" s="14" t="s">
        <v>66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Вафин Егор</v>
      </c>
      <c r="E52" s="20"/>
      <c r="F52" s="4">
        <v>-72</v>
      </c>
      <c r="G52" s="10" t="str">
        <f>IF(C42=B41,B43,IF(C42=B43,B41,0))</f>
        <v>Толкачев Иван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67</v>
      </c>
      <c r="F53" s="5"/>
      <c r="G53" s="5"/>
      <c r="H53" s="7">
        <v>81</v>
      </c>
      <c r="I53" s="23" t="s">
        <v>72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Курбаншоева Лесана</v>
      </c>
      <c r="E54" s="16" t="s">
        <v>31</v>
      </c>
      <c r="F54" s="4">
        <v>-73</v>
      </c>
      <c r="G54" s="6" t="str">
        <f>IF(C46=B45,B47,IF(C46=B47,B45,0))</f>
        <v>Волков Арнольд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Вафин Егор</v>
      </c>
      <c r="F55" s="5"/>
      <c r="G55" s="7">
        <v>80</v>
      </c>
      <c r="H55" s="21" t="s">
        <v>72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Абоимов Владимир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73</v>
      </c>
      <c r="D57" s="5"/>
      <c r="E57" s="5"/>
      <c r="F57" s="5"/>
      <c r="G57" s="5"/>
      <c r="H57" s="4">
        <v>-81</v>
      </c>
      <c r="I57" s="6" t="str">
        <f>IF(I53=H51,H55,IF(I53=H55,H51,0))</f>
        <v>Шапошников Александр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Семенов Константин</v>
      </c>
      <c r="C58" s="11"/>
      <c r="D58" s="5"/>
      <c r="E58" s="5"/>
      <c r="F58" s="5"/>
      <c r="G58" s="4">
        <v>-79</v>
      </c>
      <c r="H58" s="6" t="str">
        <f>IF(H51=G50,G52,IF(H51=G52,G50,0))</f>
        <v>Толкачев Иван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73</v>
      </c>
      <c r="E59" s="5"/>
      <c r="F59" s="5"/>
      <c r="G59" s="5"/>
      <c r="H59" s="7">
        <v>82</v>
      </c>
      <c r="I59" s="24" t="s">
        <v>69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Волков Арнольд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Волков Арнольд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73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Байбулдин Андрей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Аббасов Рустамхон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Мустафин Рафаэль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Санейко Дмитрий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Валеев Риф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Исмайлов Азат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Ветохина Анастасия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Гайсин Эдуард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Фоминых Дмитрий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Аюпов Айдар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Срумов Антон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Бакиров Наиль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Ларионов Сергей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Халимонов Евгений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Тодрамович Александр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Семенов Юрий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Файзуллин Тимур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Давлетов Тимур</v>
      </c>
      <c r="D22" s="25"/>
      <c r="E22" s="25"/>
      <c r="F22" s="25"/>
      <c r="G22" s="25"/>
      <c r="H22" s="25"/>
      <c r="I22" s="25"/>
    </row>
    <row r="23" spans="1:9" ht="18">
      <c r="A23" s="27" t="s">
        <v>32</v>
      </c>
      <c r="B23" s="28">
        <v>19</v>
      </c>
      <c r="C23" s="26">
        <f>Мстр2!E53</f>
        <v>0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20</v>
      </c>
      <c r="C24" s="26">
        <f>Мстр2!E55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Мстр2!I53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Мстр2!I57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Мстр2!I59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Мстр2!I61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Мстр2!E63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Мстр2!E69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Мстр2!I74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"Международный Олимпийский день"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18 июля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Байбулдин Андрей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Давлетов Тимур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Тодрамович Александр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Фоминых Дмитрий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Ветохина Анастасия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Исмайлов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Ларионов Сергей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39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Гайсин Эдуард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Мустафин Рафаэль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Санейко Дмитрий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Халимонов Евгений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Бакиров Наиль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Срумов Антон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Валеев Риф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42</v>
      </c>
      <c r="E56" s="11"/>
      <c r="F56" s="18">
        <v>-31</v>
      </c>
      <c r="G56" s="6" t="str">
        <f>IF(G36=F20,F52,IF(G36=F52,F20,0))</f>
        <v>Аббасов Рустамхон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Аюпов Айдар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Семенов Юрий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IF(Мстр2!H14=Мстр2!G10,Мстр2!G18,IF(Мстр2!H14=Мстр2!G18,Мстр2!G10,0))</f>
        <v>Исмайлов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Файзуллин Тимур</v>
      </c>
      <c r="C63" s="11"/>
      <c r="D63" s="11"/>
      <c r="E63" s="5"/>
      <c r="F63" s="7">
        <v>61</v>
      </c>
      <c r="G63" s="8" t="s">
        <v>42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Валеев Риф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Исмайлов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Аббасов Рустамхон</v>
      </c>
      <c r="C67" s="5"/>
      <c r="D67" s="5"/>
      <c r="E67" s="4">
        <v>-56</v>
      </c>
      <c r="F67" s="6" t="str">
        <f>IF(Мстр2!G10=Мстр2!F6,Мстр2!F14,IF(Мстр2!G10=Мстр2!F14,Мстр2!F6,0))</f>
        <v>Ветохина Анастасия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Аюпов Айдар</v>
      </c>
      <c r="C69" s="5"/>
      <c r="D69" s="5"/>
      <c r="E69" s="4">
        <v>-57</v>
      </c>
      <c r="F69" s="10" t="str">
        <f>IF(Мстр2!G26=Мстр2!F22,Мстр2!F30,IF(Мстр2!G26=Мстр2!F30,Мстр2!F22,0))</f>
        <v>Гайсин Эдуард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45</v>
      </c>
      <c r="D70" s="5"/>
      <c r="E70" s="5"/>
      <c r="F70" s="4">
        <v>-62</v>
      </c>
      <c r="G70" s="6" t="str">
        <f>IF(G68=F67,F69,IF(G68=F69,F67,0))</f>
        <v>Гайсин Эдуард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Бакиров Наиль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44</v>
      </c>
      <c r="E72" s="4">
        <v>-63</v>
      </c>
      <c r="F72" s="6" t="str">
        <f>IF(C70=B69,B71,IF(C70=B71,B69,0))</f>
        <v>Бакиров Наиль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Срумов Антон</v>
      </c>
      <c r="C73" s="11"/>
      <c r="D73" s="17" t="s">
        <v>6</v>
      </c>
      <c r="E73" s="5"/>
      <c r="F73" s="7">
        <v>66</v>
      </c>
      <c r="G73" s="8" t="s">
        <v>41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44</v>
      </c>
      <c r="D74" s="20"/>
      <c r="E74" s="4">
        <v>-64</v>
      </c>
      <c r="F74" s="10" t="str">
        <f>IF(C74=B73,B75,IF(C74=B75,B73,0))</f>
        <v>Срумов Антон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Фоминых Дмитрий</v>
      </c>
      <c r="C75" s="4">
        <v>-65</v>
      </c>
      <c r="D75" s="6" t="str">
        <f>IF(D72=C70,C74,IF(D72=C74,C70,0))</f>
        <v>Аюпов Айдар</v>
      </c>
      <c r="E75" s="5"/>
      <c r="F75" s="4">
        <v>-66</v>
      </c>
      <c r="G75" s="6" t="str">
        <f>IF(G73=F72,F74,IF(G73=F74,F72,0))</f>
        <v>Бакиров Наиль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"Международный Олимпийский день"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18 июля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Ветохина Анастасия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Давлетов Тимур</v>
      </c>
      <c r="C6" s="7">
        <v>40</v>
      </c>
      <c r="D6" s="14" t="s">
        <v>50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Семенов Юрий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45</v>
      </c>
      <c r="E10" s="15"/>
      <c r="F10" s="7">
        <v>56</v>
      </c>
      <c r="G10" s="14" t="s">
        <v>40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Аюпов Айдар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Исмайлов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нет</v>
      </c>
      <c r="C14" s="7">
        <v>42</v>
      </c>
      <c r="D14" s="14" t="s">
        <v>46</v>
      </c>
      <c r="E14" s="7">
        <v>53</v>
      </c>
      <c r="F14" s="21" t="s">
        <v>40</v>
      </c>
      <c r="G14" s="7">
        <v>58</v>
      </c>
      <c r="H14" s="14" t="s">
        <v>38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Бакиров Наиль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нет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49</v>
      </c>
      <c r="E18" s="15"/>
      <c r="F18" s="4">
        <v>-30</v>
      </c>
      <c r="G18" s="10" t="str">
        <f>IF(Мстр1!F52=Мстр1!E44,Мстр1!E60,IF(Мстр1!F52=Мстр1!E60,Мстр1!E44,0))</f>
        <v>Санейко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Халимонов Евгений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Срумов Антон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нет</v>
      </c>
      <c r="C22" s="7">
        <v>44</v>
      </c>
      <c r="D22" s="14" t="s">
        <v>48</v>
      </c>
      <c r="E22" s="7">
        <v>54</v>
      </c>
      <c r="F22" s="14" t="s">
        <v>48</v>
      </c>
      <c r="G22" s="15"/>
      <c r="H22" s="7">
        <v>60</v>
      </c>
      <c r="I22" s="24" t="s">
        <v>39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Гайсин Эдуард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нет</v>
      </c>
      <c r="C24" s="5"/>
      <c r="D24" s="7">
        <v>50</v>
      </c>
      <c r="E24" s="21" t="s">
        <v>48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47</v>
      </c>
      <c r="E26" s="15"/>
      <c r="F26" s="7">
        <v>57</v>
      </c>
      <c r="G26" s="14" t="s">
        <v>42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Ларионов Сергей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Валеев Риф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44</v>
      </c>
      <c r="E30" s="7">
        <v>55</v>
      </c>
      <c r="F30" s="21" t="s">
        <v>42</v>
      </c>
      <c r="G30" s="7">
        <v>59</v>
      </c>
      <c r="H30" s="21" t="s">
        <v>39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Фоминых Дмитрий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Файзуллин Тимур</v>
      </c>
      <c r="C32" s="5"/>
      <c r="D32" s="7">
        <v>51</v>
      </c>
      <c r="E32" s="21" t="s">
        <v>44</v>
      </c>
      <c r="F32" s="5"/>
      <c r="G32" s="11"/>
      <c r="H32" s="4">
        <v>-60</v>
      </c>
      <c r="I32" s="6" t="str">
        <f>IF(I22=H14,H30,IF(I22=H30,H14,0))</f>
        <v>Санейко Дмитрий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IF(Мстр1!F20=Мстр1!E12,Мстр1!E28,IF(Мстр1!F20=Мстр1!E28,Мстр1!E12,0))</f>
        <v>Мустафин Рафаэль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Тодрамович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Давлетов Тимур</v>
      </c>
      <c r="C37" s="5"/>
      <c r="D37" s="5"/>
      <c r="E37" s="5"/>
      <c r="F37" s="4">
        <v>-48</v>
      </c>
      <c r="G37" s="6" t="str">
        <f>IF(E8=D6,D10,IF(E8=D10,D6,0))</f>
        <v>Семенов Юрий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52</v>
      </c>
      <c r="D38" s="5"/>
      <c r="E38" s="5"/>
      <c r="F38" s="5"/>
      <c r="G38" s="7">
        <v>67</v>
      </c>
      <c r="H38" s="14" t="s">
        <v>49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Халимонов Евгений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52</v>
      </c>
      <c r="E40" s="5"/>
      <c r="F40" s="5"/>
      <c r="G40" s="5"/>
      <c r="H40" s="7">
        <v>69</v>
      </c>
      <c r="I40" s="23" t="s">
        <v>47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Ларионов Сергей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Тодрамович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53</v>
      </c>
      <c r="F44" s="5"/>
      <c r="G44" s="5"/>
      <c r="H44" s="4">
        <v>-69</v>
      </c>
      <c r="I44" s="6" t="str">
        <f>IF(I40=H38,H42,IF(I40=H42,H38,0))</f>
        <v>Халимонов Евгений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Семенов Юрий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51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Тодрамович Александр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53</v>
      </c>
      <c r="E48" s="5"/>
      <c r="F48" s="5"/>
      <c r="G48" s="5"/>
      <c r="H48" s="4">
        <v>-70</v>
      </c>
      <c r="I48" s="6" t="str">
        <f>IF(I46=H45,H47,IF(I46=H47,H45,0))</f>
        <v>Семенов Юрий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53</v>
      </c>
      <c r="D50" s="4">
        <v>-77</v>
      </c>
      <c r="E50" s="6" t="str">
        <f>IF(E44=D40,D48,IF(E44=D48,D40,0))</f>
        <v>Давлетов Тимур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Файзуллин Тимур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Сп6!A1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Сп6!A2</f>
        <v>1/128 финала Турнира "Международный олимпийский день"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Сп6!A3</f>
        <v>30 мая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Сп6!A5</f>
        <v>Гилемханова Дина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109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Сп6!A20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109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Сп6!A13</f>
        <v>Ахметов Марат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120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Сп6!A12</f>
        <v>Бикбулатов Марсель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109</v>
      </c>
      <c r="F12" s="5"/>
      <c r="G12" s="13"/>
      <c r="H12" s="5"/>
      <c r="I12" s="5"/>
    </row>
    <row r="13" spans="1:9" ht="12.75">
      <c r="A13" s="4">
        <v>5</v>
      </c>
      <c r="B13" s="6" t="str">
        <f>Сп6!A9</f>
        <v>Гаскаров Динар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118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Сп6!A16</f>
        <v>Мансуров Данар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117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Сп6!A17</f>
        <v>Балакиpев Павел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117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Сп6!A8</f>
        <v>Шагалеев Ленар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103</v>
      </c>
      <c r="G20" s="8"/>
      <c r="H20" s="8"/>
      <c r="I20" s="8"/>
    </row>
    <row r="21" spans="1:9" ht="12.75">
      <c r="A21" s="4">
        <v>3</v>
      </c>
      <c r="B21" s="6" t="str">
        <f>Сп6!A7</f>
        <v>Лукьянов Роман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116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Сп6!A18</f>
        <v>Балхияров Алмас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103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Сп6!A15</f>
        <v>Бикмурзин Айрат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103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Сп6!A10</f>
        <v>Лазарев Игорь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103</v>
      </c>
      <c r="F28" s="15"/>
      <c r="G28" s="5"/>
      <c r="H28" s="5"/>
      <c r="I28" s="5"/>
    </row>
    <row r="29" spans="1:9" ht="12.75">
      <c r="A29" s="4">
        <v>7</v>
      </c>
      <c r="B29" s="6" t="str">
        <f>Сп6!A11</f>
        <v>Бурая Динара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122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Сп6!A14</f>
        <v>Нагонев Владимир</v>
      </c>
      <c r="C31" s="11"/>
      <c r="D31" s="11"/>
      <c r="E31" s="4">
        <v>-15</v>
      </c>
      <c r="F31" s="6" t="str">
        <f>IF(F20=E12,E28,IF(F20=E28,E12,0))</f>
        <v>Гилемханова Дина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122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Сп6!A19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115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Сп6!A6</f>
        <v>Шаймарданова Аида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Шагалеев Ленар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121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Ахметов Марат</v>
      </c>
      <c r="C39" s="7">
        <v>20</v>
      </c>
      <c r="D39" s="36" t="s">
        <v>115</v>
      </c>
      <c r="E39" s="7">
        <v>26</v>
      </c>
      <c r="F39" s="36" t="s">
        <v>115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Шаймарданова Аида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Мансуров Данар</v>
      </c>
      <c r="C41" s="5"/>
      <c r="D41" s="7">
        <v>24</v>
      </c>
      <c r="E41" s="37" t="s">
        <v>115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124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Балакиpев Павел</v>
      </c>
      <c r="C43" s="7">
        <v>21</v>
      </c>
      <c r="D43" s="37" t="s">
        <v>116</v>
      </c>
      <c r="E43" s="15"/>
      <c r="F43" s="7">
        <v>28</v>
      </c>
      <c r="G43" s="36" t="s">
        <v>115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Лукьянов Роман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Балхияров Алмас</v>
      </c>
      <c r="C45" s="5"/>
      <c r="D45" s="4">
        <v>-14</v>
      </c>
      <c r="E45" s="6" t="str">
        <f>IF(E28=D24,D32,IF(E28=D32,D24,0))</f>
        <v>Нагонев Владимир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126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Бикмурзин Айрат</v>
      </c>
      <c r="C47" s="7">
        <v>22</v>
      </c>
      <c r="D47" s="36" t="s">
        <v>118</v>
      </c>
      <c r="E47" s="7">
        <v>27</v>
      </c>
      <c r="F47" s="37" t="s">
        <v>119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Гаскаров Динар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Бурая Динара</v>
      </c>
      <c r="C49" s="5"/>
      <c r="D49" s="7">
        <v>25</v>
      </c>
      <c r="E49" s="37" t="s">
        <v>119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119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119</v>
      </c>
      <c r="E51" s="15"/>
      <c r="F51" s="4">
        <v>-28</v>
      </c>
      <c r="G51" s="6" t="str">
        <f>IF(G43=F39,F47,IF(G43=F47,F39,0))</f>
        <v>Бурая Динара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Бикбулатов Марсель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Шагалеев Ленар</v>
      </c>
      <c r="C54" s="5"/>
      <c r="D54" s="4">
        <v>-20</v>
      </c>
      <c r="E54" s="6" t="str">
        <f>IF(D39=C38,C40,IF(D39=C40,C38,0))</f>
        <v>Ахметов Марат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117</v>
      </c>
      <c r="D55" s="5"/>
      <c r="E55" s="7">
        <v>31</v>
      </c>
      <c r="F55" s="8" t="s">
        <v>121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Нагонев Владимир</v>
      </c>
      <c r="C56" s="16" t="s">
        <v>4</v>
      </c>
      <c r="D56" s="4">
        <v>-21</v>
      </c>
      <c r="E56" s="10" t="str">
        <f>IF(D43=C42,C44,IF(D43=C44,C42,0))</f>
        <v>Мансуров Данар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Нагонев Владимир</v>
      </c>
      <c r="D57" s="5"/>
      <c r="E57" s="5"/>
      <c r="F57" s="7">
        <v>33</v>
      </c>
      <c r="G57" s="8" t="s">
        <v>120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Балхияров Алмас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Лукьянов Роман</v>
      </c>
      <c r="C59" s="5"/>
      <c r="D59" s="5"/>
      <c r="E59" s="7">
        <v>32</v>
      </c>
      <c r="F59" s="12" t="s">
        <v>120</v>
      </c>
      <c r="G59" s="20"/>
      <c r="H59" s="5"/>
      <c r="I59" s="5"/>
    </row>
    <row r="60" spans="1:9" ht="12.75">
      <c r="A60" s="5"/>
      <c r="B60" s="7">
        <v>30</v>
      </c>
      <c r="C60" s="8" t="s">
        <v>116</v>
      </c>
      <c r="D60" s="4">
        <v>-23</v>
      </c>
      <c r="E60" s="10" t="str">
        <f>IF(D51=C50,C52,IF(D51=C52,C50,0))</f>
        <v>Бикбулатов Марсель</v>
      </c>
      <c r="F60" s="4">
        <v>-33</v>
      </c>
      <c r="G60" s="6" t="str">
        <f>IF(G57=F55,F59,IF(G57=F59,F55,0))</f>
        <v>Ахметов Марат</v>
      </c>
      <c r="H60" s="14"/>
      <c r="I60" s="14"/>
    </row>
    <row r="61" spans="1:9" ht="12.75">
      <c r="A61" s="4">
        <v>-25</v>
      </c>
      <c r="B61" s="10" t="str">
        <f>IF(E49=D47,D51,IF(E49=D51,D47,0))</f>
        <v>Гаскаров Динар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Гаскаров Динар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Мансуров Данар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126</v>
      </c>
      <c r="H64" s="14"/>
      <c r="I64" s="14"/>
    </row>
    <row r="65" spans="1:9" ht="12.75">
      <c r="A65" s="5"/>
      <c r="B65" s="7">
        <v>35</v>
      </c>
      <c r="C65" s="8" t="s">
        <v>125</v>
      </c>
      <c r="D65" s="5"/>
      <c r="E65" s="4">
        <v>-32</v>
      </c>
      <c r="F65" s="10" t="str">
        <f>IF(F59=E58,E60,IF(F59=E60,E58,0))</f>
        <v>Балхияров Алмас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Балакиpев Павел</v>
      </c>
      <c r="C66" s="11"/>
      <c r="D66" s="15"/>
      <c r="E66" s="5"/>
      <c r="F66" s="4">
        <v>-34</v>
      </c>
      <c r="G66" s="6" t="str">
        <f>IF(G64=F63,F65,IF(G64=F65,F63,0))</f>
        <v>Мансуров Данар</v>
      </c>
      <c r="H66" s="14"/>
      <c r="I66" s="14"/>
    </row>
    <row r="67" spans="1:9" ht="12.75">
      <c r="A67" s="5"/>
      <c r="B67" s="5"/>
      <c r="C67" s="7">
        <v>37</v>
      </c>
      <c r="D67" s="8" t="s">
        <v>123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Бикмурзин Айрат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123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Балакиpев Павел</v>
      </c>
      <c r="E70" s="4">
        <v>-36</v>
      </c>
      <c r="F70" s="10" t="str">
        <f>IF(C69=B68,B70,IF(C69=B70,B68,0))</f>
        <v>нет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107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108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96</v>
      </c>
      <c r="B5" s="28">
        <v>1</v>
      </c>
      <c r="C5" s="26" t="str">
        <f>5!F20</f>
        <v>Низамутдинов Эльмир</v>
      </c>
      <c r="D5" s="25"/>
      <c r="E5" s="25"/>
      <c r="F5" s="25"/>
      <c r="G5" s="25"/>
      <c r="H5" s="25"/>
      <c r="I5" s="25"/>
    </row>
    <row r="6" spans="1:9" ht="18">
      <c r="A6" s="27" t="s">
        <v>106</v>
      </c>
      <c r="B6" s="28">
        <v>2</v>
      </c>
      <c r="C6" s="26" t="str">
        <f>5!F31</f>
        <v>Фоминых Илья</v>
      </c>
      <c r="D6" s="25"/>
      <c r="E6" s="25"/>
      <c r="F6" s="25"/>
      <c r="G6" s="25"/>
      <c r="H6" s="25"/>
      <c r="I6" s="25"/>
    </row>
    <row r="7" spans="1:9" ht="18">
      <c r="A7" s="27" t="s">
        <v>87</v>
      </c>
      <c r="B7" s="28">
        <v>3</v>
      </c>
      <c r="C7" s="26" t="str">
        <f>5!G43</f>
        <v>Мазитов Шамиль</v>
      </c>
      <c r="D7" s="25"/>
      <c r="E7" s="25"/>
      <c r="F7" s="25"/>
      <c r="G7" s="25"/>
      <c r="H7" s="25"/>
      <c r="I7" s="25"/>
    </row>
    <row r="8" spans="1:9" ht="18">
      <c r="A8" s="27" t="s">
        <v>94</v>
      </c>
      <c r="B8" s="28">
        <v>4</v>
      </c>
      <c r="C8" s="26" t="str">
        <f>5!G51</f>
        <v>Лазарев Игорь</v>
      </c>
      <c r="D8" s="25"/>
      <c r="E8" s="25"/>
      <c r="F8" s="25"/>
      <c r="G8" s="25"/>
      <c r="H8" s="25"/>
      <c r="I8" s="25"/>
    </row>
    <row r="9" spans="1:9" ht="18">
      <c r="A9" s="27" t="s">
        <v>101</v>
      </c>
      <c r="B9" s="28">
        <v>5</v>
      </c>
      <c r="C9" s="26" t="str">
        <f>5!C55</f>
        <v>Валинуров Денис</v>
      </c>
      <c r="D9" s="25"/>
      <c r="E9" s="25"/>
      <c r="F9" s="25"/>
      <c r="G9" s="25"/>
      <c r="H9" s="25"/>
      <c r="I9" s="25"/>
    </row>
    <row r="10" spans="1:9" ht="18">
      <c r="A10" s="27" t="s">
        <v>103</v>
      </c>
      <c r="B10" s="28">
        <v>6</v>
      </c>
      <c r="C10" s="26" t="str">
        <f>5!C57</f>
        <v>Шайхутдинов Эмиль</v>
      </c>
      <c r="D10" s="25"/>
      <c r="E10" s="25"/>
      <c r="F10" s="25"/>
      <c r="G10" s="25"/>
      <c r="H10" s="25"/>
      <c r="I10" s="25"/>
    </row>
    <row r="11" spans="1:9" ht="18">
      <c r="A11" s="27" t="s">
        <v>109</v>
      </c>
      <c r="B11" s="28">
        <v>7</v>
      </c>
      <c r="C11" s="26" t="str">
        <f>5!C60</f>
        <v>Гилемханова Дина</v>
      </c>
      <c r="D11" s="25"/>
      <c r="E11" s="25"/>
      <c r="F11" s="25"/>
      <c r="G11" s="25"/>
      <c r="H11" s="25"/>
      <c r="I11" s="25"/>
    </row>
    <row r="12" spans="1:9" ht="18">
      <c r="A12" s="27" t="s">
        <v>110</v>
      </c>
      <c r="B12" s="28">
        <v>8</v>
      </c>
      <c r="C12" s="26" t="str">
        <f>5!C62</f>
        <v>Халилова Роксана</v>
      </c>
      <c r="D12" s="25"/>
      <c r="E12" s="25"/>
      <c r="F12" s="25"/>
      <c r="G12" s="25"/>
      <c r="H12" s="25"/>
      <c r="I12" s="25"/>
    </row>
    <row r="13" spans="1:9" ht="18">
      <c r="A13" s="27" t="s">
        <v>111</v>
      </c>
      <c r="B13" s="28">
        <v>9</v>
      </c>
      <c r="C13" s="26" t="str">
        <f>5!G57</f>
        <v>Халилов Арслан</v>
      </c>
      <c r="D13" s="25"/>
      <c r="E13" s="25"/>
      <c r="F13" s="25"/>
      <c r="G13" s="25"/>
      <c r="H13" s="25"/>
      <c r="I13" s="25"/>
    </row>
    <row r="14" spans="1:9" ht="18">
      <c r="A14" s="27" t="s">
        <v>105</v>
      </c>
      <c r="B14" s="28">
        <v>10</v>
      </c>
      <c r="C14" s="26" t="str">
        <f>5!G60</f>
        <v>Гилемханов Ильгиз</v>
      </c>
      <c r="D14" s="25"/>
      <c r="E14" s="25"/>
      <c r="F14" s="25"/>
      <c r="G14" s="25"/>
      <c r="H14" s="25"/>
      <c r="I14" s="25"/>
    </row>
    <row r="15" spans="1:9" ht="18">
      <c r="A15" s="27" t="s">
        <v>112</v>
      </c>
      <c r="B15" s="28">
        <v>11</v>
      </c>
      <c r="C15" s="26" t="str">
        <f>5!G64</f>
        <v>Грошев Антон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5!G66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5!D67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5!D70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5!G69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5!G71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Сп5!A1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Сп5!A2</f>
        <v>1/64 финала Турнира "Международный олимпийский день"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Сп5!A3</f>
        <v>6 июня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Сп5!A5</f>
        <v>Шайхутдинов Эмиль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96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Сп5!A20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96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Сп5!A13</f>
        <v>Халилов Арслан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110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Сп5!A12</f>
        <v>Халилова Роксана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101</v>
      </c>
      <c r="F12" s="5"/>
      <c r="G12" s="13"/>
      <c r="H12" s="5"/>
      <c r="I12" s="5"/>
    </row>
    <row r="13" spans="1:9" ht="12.75">
      <c r="A13" s="4">
        <v>5</v>
      </c>
      <c r="B13" s="6" t="str">
        <f>Сп5!A9</f>
        <v>Фоминых Илья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101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Сп5!A16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101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Сп5!A17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94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Сп5!A8</f>
        <v>Валинуров Денис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87</v>
      </c>
      <c r="G20" s="8"/>
      <c r="H20" s="8"/>
      <c r="I20" s="8"/>
    </row>
    <row r="21" spans="1:9" ht="12.75">
      <c r="A21" s="4">
        <v>3</v>
      </c>
      <c r="B21" s="6" t="str">
        <f>Сп5!A7</f>
        <v>Низамутдинов Эльмир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87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Сп5!A18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87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Сп5!A15</f>
        <v>Гилемханов Ильгиз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103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Сп5!A10</f>
        <v>Лазарев Игорь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87</v>
      </c>
      <c r="F28" s="15"/>
      <c r="G28" s="5"/>
      <c r="H28" s="5"/>
      <c r="I28" s="5"/>
    </row>
    <row r="29" spans="1:9" ht="12.75">
      <c r="A29" s="4">
        <v>7</v>
      </c>
      <c r="B29" s="6" t="str">
        <f>Сп5!A11</f>
        <v>Гилемханова Дина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109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Сп5!A14</f>
        <v>Грошев Антон</v>
      </c>
      <c r="C31" s="11"/>
      <c r="D31" s="11"/>
      <c r="E31" s="4">
        <v>-15</v>
      </c>
      <c r="F31" s="6" t="str">
        <f>IF(F20=E12,E28,IF(F20=E28,E12,0))</f>
        <v>Фоминых Илья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106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Сп5!A19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106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Сп5!A6</f>
        <v>Мазитов Шамиль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Шайхутдинов Эмиль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111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Халилов Арслан</v>
      </c>
      <c r="C39" s="7">
        <v>20</v>
      </c>
      <c r="D39" s="36" t="s">
        <v>109</v>
      </c>
      <c r="E39" s="7">
        <v>26</v>
      </c>
      <c r="F39" s="36" t="s">
        <v>103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Гилемханова Дина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7" t="s">
        <v>103</v>
      </c>
      <c r="F41" s="11"/>
      <c r="G41" s="5"/>
      <c r="H41" s="5"/>
      <c r="I41" s="5"/>
    </row>
    <row r="42" spans="1:9" ht="12.75">
      <c r="A42" s="5"/>
      <c r="B42" s="7">
        <v>17</v>
      </c>
      <c r="C42" s="3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103</v>
      </c>
      <c r="E43" s="15"/>
      <c r="F43" s="7">
        <v>28</v>
      </c>
      <c r="G43" s="36" t="s">
        <v>106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Лазарев Игорь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Мазитов Шамиль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112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Гилемханов Ильгиз</v>
      </c>
      <c r="C47" s="7">
        <v>22</v>
      </c>
      <c r="D47" s="36" t="s">
        <v>94</v>
      </c>
      <c r="E47" s="7">
        <v>27</v>
      </c>
      <c r="F47" s="37" t="s">
        <v>106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Валинуров Денис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Грошев Антон</v>
      </c>
      <c r="C49" s="5"/>
      <c r="D49" s="7">
        <v>25</v>
      </c>
      <c r="E49" s="37" t="s">
        <v>94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105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110</v>
      </c>
      <c r="E51" s="15"/>
      <c r="F51" s="4">
        <v>-28</v>
      </c>
      <c r="G51" s="6" t="str">
        <f>IF(G43=F39,F47,IF(G43=F47,F39,0))</f>
        <v>Лазарев Игорь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Халилова Роксана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Шайхутдинов Эмиль</v>
      </c>
      <c r="C54" s="5"/>
      <c r="D54" s="4">
        <v>-20</v>
      </c>
      <c r="E54" s="6" t="str">
        <f>IF(D39=C38,C40,IF(D39=C40,C38,0))</f>
        <v>Халилов Арслан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94</v>
      </c>
      <c r="D55" s="5"/>
      <c r="E55" s="7">
        <v>31</v>
      </c>
      <c r="F55" s="8" t="s">
        <v>111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Валинуров Денис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Шайхутдинов Эмиль</v>
      </c>
      <c r="D57" s="5"/>
      <c r="E57" s="5"/>
      <c r="F57" s="7">
        <v>33</v>
      </c>
      <c r="G57" s="8" t="s">
        <v>111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Гилемханов Ильгиз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Гилемханова Дина</v>
      </c>
      <c r="C59" s="5"/>
      <c r="D59" s="5"/>
      <c r="E59" s="7">
        <v>32</v>
      </c>
      <c r="F59" s="12" t="s">
        <v>112</v>
      </c>
      <c r="G59" s="20"/>
      <c r="H59" s="5"/>
      <c r="I59" s="5"/>
    </row>
    <row r="60" spans="1:9" ht="12.75">
      <c r="A60" s="5"/>
      <c r="B60" s="7">
        <v>30</v>
      </c>
      <c r="C60" s="8" t="s">
        <v>109</v>
      </c>
      <c r="D60" s="4">
        <v>-23</v>
      </c>
      <c r="E60" s="10" t="str">
        <f>IF(D51=C50,C52,IF(D51=C52,C50,0))</f>
        <v>Грошев Антон</v>
      </c>
      <c r="F60" s="4">
        <v>-33</v>
      </c>
      <c r="G60" s="6" t="str">
        <f>IF(G57=F55,F59,IF(G57=F59,F55,0))</f>
        <v>Гилемханов Ильгиз</v>
      </c>
      <c r="H60" s="14"/>
      <c r="I60" s="14"/>
    </row>
    <row r="61" spans="1:9" ht="12.75">
      <c r="A61" s="4">
        <v>-25</v>
      </c>
      <c r="B61" s="10" t="str">
        <f>IF(E49=D47,D51,IF(E49=D51,D47,0))</f>
        <v>Халилова Роксана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Халилова Роксана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105</v>
      </c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 t="str">
        <f>IF(F59=E58,E60,IF(F59=E60,E58,0))</f>
        <v>Грошев Антон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98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99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83</v>
      </c>
      <c r="B5" s="28">
        <v>1</v>
      </c>
      <c r="C5" s="26" t="str">
        <f>4!F20</f>
        <v>Семенов Константин</v>
      </c>
      <c r="D5" s="25"/>
      <c r="E5" s="25"/>
      <c r="F5" s="25"/>
      <c r="G5" s="25"/>
      <c r="H5" s="25"/>
      <c r="I5" s="25"/>
    </row>
    <row r="6" spans="1:9" ht="18">
      <c r="A6" s="27" t="s">
        <v>73</v>
      </c>
      <c r="B6" s="28">
        <v>2</v>
      </c>
      <c r="C6" s="26" t="str">
        <f>4!F31</f>
        <v>Низамутдинов Эльмир</v>
      </c>
      <c r="D6" s="25"/>
      <c r="E6" s="25"/>
      <c r="F6" s="25"/>
      <c r="G6" s="25"/>
      <c r="H6" s="25"/>
      <c r="I6" s="25"/>
    </row>
    <row r="7" spans="1:9" ht="18">
      <c r="A7" s="27" t="s">
        <v>100</v>
      </c>
      <c r="B7" s="28">
        <v>3</v>
      </c>
      <c r="C7" s="26" t="str">
        <f>4!G43</f>
        <v>Хабирьялов Вадим</v>
      </c>
      <c r="D7" s="25"/>
      <c r="E7" s="25"/>
      <c r="F7" s="25"/>
      <c r="G7" s="25"/>
      <c r="H7" s="25"/>
      <c r="I7" s="25"/>
    </row>
    <row r="8" spans="1:9" ht="18">
      <c r="A8" s="27" t="s">
        <v>87</v>
      </c>
      <c r="B8" s="28">
        <v>4</v>
      </c>
      <c r="C8" s="26" t="str">
        <f>4!G51</f>
        <v>Валинуров Денис</v>
      </c>
      <c r="D8" s="25"/>
      <c r="E8" s="25"/>
      <c r="F8" s="25"/>
      <c r="G8" s="25"/>
      <c r="H8" s="25"/>
      <c r="I8" s="25"/>
    </row>
    <row r="9" spans="1:9" ht="18">
      <c r="A9" s="27" t="s">
        <v>94</v>
      </c>
      <c r="B9" s="28">
        <v>5</v>
      </c>
      <c r="C9" s="26" t="str">
        <f>4!C55</f>
        <v>Ключников Артем</v>
      </c>
      <c r="D9" s="25"/>
      <c r="E9" s="25"/>
      <c r="F9" s="25"/>
      <c r="G9" s="25"/>
      <c r="H9" s="25"/>
      <c r="I9" s="25"/>
    </row>
    <row r="10" spans="1:9" ht="18">
      <c r="A10" s="27" t="s">
        <v>101</v>
      </c>
      <c r="B10" s="28">
        <v>6</v>
      </c>
      <c r="C10" s="26" t="str">
        <f>4!C57</f>
        <v>Фоминых Илья</v>
      </c>
      <c r="D10" s="25"/>
      <c r="E10" s="25"/>
      <c r="F10" s="25"/>
      <c r="G10" s="25"/>
      <c r="H10" s="25"/>
      <c r="I10" s="25"/>
    </row>
    <row r="11" spans="1:9" ht="18">
      <c r="A11" s="27" t="s">
        <v>93</v>
      </c>
      <c r="B11" s="28">
        <v>7</v>
      </c>
      <c r="C11" s="26" t="str">
        <f>4!C60</f>
        <v>Ларионов Дмитрий</v>
      </c>
      <c r="D11" s="25"/>
      <c r="E11" s="25"/>
      <c r="F11" s="25"/>
      <c r="G11" s="25"/>
      <c r="H11" s="25"/>
      <c r="I11" s="25"/>
    </row>
    <row r="12" spans="1:9" ht="18">
      <c r="A12" s="27" t="s">
        <v>102</v>
      </c>
      <c r="B12" s="28">
        <v>8</v>
      </c>
      <c r="C12" s="26" t="str">
        <f>4!C62</f>
        <v>Лазарев Игорь</v>
      </c>
      <c r="D12" s="25"/>
      <c r="E12" s="25"/>
      <c r="F12" s="25"/>
      <c r="G12" s="25"/>
      <c r="H12" s="25"/>
      <c r="I12" s="25"/>
    </row>
    <row r="13" spans="1:9" ht="18">
      <c r="A13" s="27" t="s">
        <v>103</v>
      </c>
      <c r="B13" s="28">
        <v>9</v>
      </c>
      <c r="C13" s="26" t="str">
        <f>4!G57</f>
        <v>Кондров Эдуард</v>
      </c>
      <c r="D13" s="25"/>
      <c r="E13" s="25"/>
      <c r="F13" s="25"/>
      <c r="G13" s="25"/>
      <c r="H13" s="25"/>
      <c r="I13" s="25"/>
    </row>
    <row r="14" spans="1:9" ht="18">
      <c r="A14" s="27" t="s">
        <v>104</v>
      </c>
      <c r="B14" s="28">
        <v>10</v>
      </c>
      <c r="C14" s="26" t="str">
        <f>4!G60</f>
        <v>Мазитов Шамиль</v>
      </c>
      <c r="D14" s="25"/>
      <c r="E14" s="25"/>
      <c r="F14" s="25"/>
      <c r="G14" s="25"/>
      <c r="H14" s="25"/>
      <c r="I14" s="25"/>
    </row>
    <row r="15" spans="1:9" ht="18">
      <c r="A15" s="27" t="s">
        <v>105</v>
      </c>
      <c r="B15" s="28">
        <v>11</v>
      </c>
      <c r="C15" s="26" t="str">
        <f>4!G64</f>
        <v>Набиуллина Светлана</v>
      </c>
      <c r="D15" s="25"/>
      <c r="E15" s="25"/>
      <c r="F15" s="25"/>
      <c r="G15" s="25"/>
      <c r="H15" s="25"/>
      <c r="I15" s="25"/>
    </row>
    <row r="16" spans="1:9" ht="18">
      <c r="A16" s="27" t="s">
        <v>106</v>
      </c>
      <c r="B16" s="28">
        <v>12</v>
      </c>
      <c r="C16" s="26" t="str">
        <f>4!G66</f>
        <v>Грошев Антон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4!D67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4!D70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4!G69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4!G71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Сп4!A1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Сп4!A2</f>
        <v>1/32 финала Турнира "Международный олимпийский день"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Сп4!A3</f>
        <v>14 июня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Сп4!A5</f>
        <v>Ключников Артем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83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Сп4!A20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83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Сп4!A13</f>
        <v>Лазарев Игорь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103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Сп4!A12</f>
        <v>Набиуллина Светлана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87</v>
      </c>
      <c r="F12" s="5"/>
      <c r="G12" s="13"/>
      <c r="H12" s="5"/>
      <c r="I12" s="5"/>
    </row>
    <row r="13" spans="1:9" ht="12.75">
      <c r="A13" s="4">
        <v>5</v>
      </c>
      <c r="B13" s="6" t="str">
        <f>Сп4!A9</f>
        <v>Валинуров Денис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94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Сп4!A16</f>
        <v>Мазитов Шамиль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87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Сп4!A17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87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Сп4!A8</f>
        <v>Низамутдинов Эльмир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73</v>
      </c>
      <c r="G20" s="8"/>
      <c r="H20" s="8"/>
      <c r="I20" s="8"/>
    </row>
    <row r="21" spans="1:9" ht="12.75">
      <c r="A21" s="4">
        <v>3</v>
      </c>
      <c r="B21" s="6" t="str">
        <f>Сп4!A7</f>
        <v>Ларионов Дмитрий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100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Сп4!A18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101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Сп4!A15</f>
        <v>Грошев Антон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101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Сп4!A10</f>
        <v>Фоминых Илья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73</v>
      </c>
      <c r="F28" s="15"/>
      <c r="G28" s="5"/>
      <c r="H28" s="5"/>
      <c r="I28" s="5"/>
    </row>
    <row r="29" spans="1:9" ht="12.75">
      <c r="A29" s="4">
        <v>7</v>
      </c>
      <c r="B29" s="6" t="str">
        <f>Сп4!A11</f>
        <v>Хабирьялов Вадим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93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Сп4!A14</f>
        <v>Кондров Эдуард</v>
      </c>
      <c r="C31" s="11"/>
      <c r="D31" s="11"/>
      <c r="E31" s="4">
        <v>-15</v>
      </c>
      <c r="F31" s="6" t="str">
        <f>IF(F20=E12,E28,IF(F20=E28,E12,0))</f>
        <v>Низамутдинов Эльмир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73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Сп4!A19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73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Сп4!A6</f>
        <v>Семенов Константин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Ключников Артем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102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Набиуллина Светлана</v>
      </c>
      <c r="C39" s="7">
        <v>20</v>
      </c>
      <c r="D39" s="36" t="s">
        <v>93</v>
      </c>
      <c r="E39" s="7">
        <v>26</v>
      </c>
      <c r="F39" s="36" t="s">
        <v>93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Хабирьялов Вадим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Мазитов Шамиль</v>
      </c>
      <c r="C41" s="5"/>
      <c r="D41" s="7">
        <v>24</v>
      </c>
      <c r="E41" s="37" t="s">
        <v>93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106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100</v>
      </c>
      <c r="E43" s="15"/>
      <c r="F43" s="7">
        <v>28</v>
      </c>
      <c r="G43" s="36" t="s">
        <v>93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Ларионов Дмитрий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Фоминых Илья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105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Грошев Антон</v>
      </c>
      <c r="C47" s="7">
        <v>22</v>
      </c>
      <c r="D47" s="36" t="s">
        <v>94</v>
      </c>
      <c r="E47" s="7">
        <v>27</v>
      </c>
      <c r="F47" s="37" t="s">
        <v>94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Валинуров Денис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Кондров Эдуард</v>
      </c>
      <c r="C49" s="5"/>
      <c r="D49" s="7">
        <v>25</v>
      </c>
      <c r="E49" s="37" t="s">
        <v>94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104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103</v>
      </c>
      <c r="E51" s="15"/>
      <c r="F51" s="4">
        <v>-28</v>
      </c>
      <c r="G51" s="6" t="str">
        <f>IF(G43=F39,F47,IF(G43=F47,F39,0))</f>
        <v>Валинуров Денис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Лазарев Игорь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Ключников Артем</v>
      </c>
      <c r="C54" s="5"/>
      <c r="D54" s="4">
        <v>-20</v>
      </c>
      <c r="E54" s="6" t="str">
        <f>IF(D39=C38,C40,IF(D39=C40,C38,0))</f>
        <v>Набиуллина Светлана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83</v>
      </c>
      <c r="D55" s="5"/>
      <c r="E55" s="7">
        <v>31</v>
      </c>
      <c r="F55" s="8" t="s">
        <v>106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Фоминых Илья</v>
      </c>
      <c r="C56" s="16" t="s">
        <v>4</v>
      </c>
      <c r="D56" s="4">
        <v>-21</v>
      </c>
      <c r="E56" s="10" t="str">
        <f>IF(D43=C42,C44,IF(D43=C44,C42,0))</f>
        <v>Мазитов Шамиль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Фоминых Илья</v>
      </c>
      <c r="D57" s="5"/>
      <c r="E57" s="5"/>
      <c r="F57" s="7">
        <v>33</v>
      </c>
      <c r="G57" s="8" t="s">
        <v>104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Грошев Антон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Ларионов Дмитрий</v>
      </c>
      <c r="C59" s="5"/>
      <c r="D59" s="5"/>
      <c r="E59" s="7">
        <v>32</v>
      </c>
      <c r="F59" s="12" t="s">
        <v>104</v>
      </c>
      <c r="G59" s="20"/>
      <c r="H59" s="5"/>
      <c r="I59" s="5"/>
    </row>
    <row r="60" spans="1:9" ht="12.75">
      <c r="A60" s="5"/>
      <c r="B60" s="7">
        <v>30</v>
      </c>
      <c r="C60" s="8" t="s">
        <v>100</v>
      </c>
      <c r="D60" s="4">
        <v>-23</v>
      </c>
      <c r="E60" s="10" t="str">
        <f>IF(D51=C50,C52,IF(D51=C52,C50,0))</f>
        <v>Кондров Эдуард</v>
      </c>
      <c r="F60" s="4">
        <v>-33</v>
      </c>
      <c r="G60" s="6" t="str">
        <f>IF(G57=F55,F59,IF(G57=F59,F55,0))</f>
        <v>Мазитов Шамиль</v>
      </c>
      <c r="H60" s="14"/>
      <c r="I60" s="14"/>
    </row>
    <row r="61" spans="1:9" ht="12.75">
      <c r="A61" s="4">
        <v>-25</v>
      </c>
      <c r="B61" s="10" t="str">
        <f>IF(E49=D47,D51,IF(E49=D51,D47,0))</f>
        <v>Лазарев Игорь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Лазарев Игорь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Набиуллина Светлана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102</v>
      </c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 t="str">
        <f>IF(F59=E58,E60,IF(F59=E60,E58,0))</f>
        <v>Грошев Антон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нет</v>
      </c>
      <c r="C66" s="11"/>
      <c r="D66" s="15"/>
      <c r="E66" s="5"/>
      <c r="F66" s="4">
        <v>-34</v>
      </c>
      <c r="G66" s="6" t="str">
        <f>IF(G64=F63,F65,IF(G64=F65,F63,0))</f>
        <v>Грошев Антон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>
        <f>IF(C65=B64,B66,IF(C65=B66,B64,0))</f>
        <v>0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91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92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81</v>
      </c>
      <c r="B5" s="28">
        <v>1</v>
      </c>
      <c r="C5" s="26" t="str">
        <f>3!F20</f>
        <v>Хадарин Артем</v>
      </c>
      <c r="D5" s="25"/>
      <c r="E5" s="25"/>
      <c r="F5" s="25"/>
      <c r="G5" s="25"/>
      <c r="H5" s="25"/>
      <c r="I5" s="25"/>
    </row>
    <row r="6" spans="1:9" ht="18">
      <c r="A6" s="27" t="s">
        <v>83</v>
      </c>
      <c r="B6" s="28">
        <v>2</v>
      </c>
      <c r="C6" s="26" t="str">
        <f>3!F31</f>
        <v>Низамутдинов Эльмир</v>
      </c>
      <c r="D6" s="25"/>
      <c r="E6" s="25"/>
      <c r="F6" s="25"/>
      <c r="G6" s="25"/>
      <c r="H6" s="25"/>
      <c r="I6" s="25"/>
    </row>
    <row r="7" spans="1:9" ht="18">
      <c r="A7" s="27" t="s">
        <v>87</v>
      </c>
      <c r="B7" s="28">
        <v>3</v>
      </c>
      <c r="C7" s="26" t="str">
        <f>3!G43</f>
        <v>Ключников Артем</v>
      </c>
      <c r="D7" s="25"/>
      <c r="E7" s="25"/>
      <c r="F7" s="25"/>
      <c r="G7" s="25"/>
      <c r="H7" s="25"/>
      <c r="I7" s="25"/>
    </row>
    <row r="8" spans="1:9" ht="18">
      <c r="A8" s="27" t="s">
        <v>93</v>
      </c>
      <c r="B8" s="28">
        <v>4</v>
      </c>
      <c r="C8" s="26" t="str">
        <f>3!G51</f>
        <v>Закареев Али</v>
      </c>
      <c r="D8" s="25"/>
      <c r="E8" s="25"/>
      <c r="F8" s="25"/>
      <c r="G8" s="25"/>
      <c r="H8" s="25"/>
      <c r="I8" s="25"/>
    </row>
    <row r="9" spans="1:9" ht="18">
      <c r="A9" s="27" t="s">
        <v>94</v>
      </c>
      <c r="B9" s="28">
        <v>5</v>
      </c>
      <c r="C9" s="26" t="str">
        <f>3!C55</f>
        <v>Хабирьялов Вадим</v>
      </c>
      <c r="D9" s="25"/>
      <c r="E9" s="25"/>
      <c r="F9" s="25"/>
      <c r="G9" s="25"/>
      <c r="H9" s="25"/>
      <c r="I9" s="25"/>
    </row>
    <row r="10" spans="1:9" ht="18">
      <c r="A10" s="27" t="s">
        <v>84</v>
      </c>
      <c r="B10" s="28">
        <v>6</v>
      </c>
      <c r="C10" s="26" t="str">
        <f>3!C57</f>
        <v>Валинуров Денис</v>
      </c>
      <c r="D10" s="25"/>
      <c r="E10" s="25"/>
      <c r="F10" s="25"/>
      <c r="G10" s="25"/>
      <c r="H10" s="25"/>
      <c r="I10" s="25"/>
    </row>
    <row r="11" spans="1:9" ht="18">
      <c r="A11" s="27" t="s">
        <v>95</v>
      </c>
      <c r="B11" s="28">
        <v>7</v>
      </c>
      <c r="C11" s="26" t="str">
        <f>3!C60</f>
        <v>Коновалов Александр</v>
      </c>
      <c r="D11" s="25"/>
      <c r="E11" s="25"/>
      <c r="F11" s="25"/>
      <c r="G11" s="25"/>
      <c r="H11" s="25"/>
      <c r="I11" s="25"/>
    </row>
    <row r="12" spans="1:9" ht="18">
      <c r="A12" s="27" t="s">
        <v>96</v>
      </c>
      <c r="B12" s="28">
        <v>8</v>
      </c>
      <c r="C12" s="26" t="str">
        <f>3!C62</f>
        <v>Романченко Геннадий</v>
      </c>
      <c r="D12" s="25"/>
      <c r="E12" s="25"/>
      <c r="F12" s="25"/>
      <c r="G12" s="25"/>
      <c r="H12" s="25"/>
      <c r="I12" s="25"/>
    </row>
    <row r="13" spans="1:9" ht="18">
      <c r="A13" s="27" t="s">
        <v>97</v>
      </c>
      <c r="B13" s="28">
        <v>9</v>
      </c>
      <c r="C13" s="26" t="str">
        <f>3!G57</f>
        <v>Шайхутдинов Эмиль</v>
      </c>
      <c r="D13" s="25"/>
      <c r="E13" s="25"/>
      <c r="F13" s="25"/>
      <c r="G13" s="25"/>
      <c r="H13" s="25"/>
      <c r="I13" s="25"/>
    </row>
    <row r="14" spans="1:9" ht="18">
      <c r="A14" s="27" t="s">
        <v>32</v>
      </c>
      <c r="B14" s="28">
        <v>10</v>
      </c>
      <c r="C14" s="26">
        <f>3!G60</f>
        <v>0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3!G64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3!G66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3!D67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3!D70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3!G69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3!G71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Сп3!A1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Сп3!A2</f>
        <v>1/16 финала Турнира "Международный Олимпийский день"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Сп3!A3</f>
        <v>21 июня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Сп3!A5</f>
        <v>Хадарин Артем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81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81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Сп3!A13</f>
        <v>Романченко Геннадий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97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Сп3!A12</f>
        <v>Шайхутдинов Эмиль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81</v>
      </c>
      <c r="F12" s="5"/>
      <c r="G12" s="13"/>
      <c r="H12" s="5"/>
      <c r="I12" s="5"/>
    </row>
    <row r="13" spans="1:9" ht="12.75">
      <c r="A13" s="4">
        <v>5</v>
      </c>
      <c r="B13" s="6" t="str">
        <f>Сп3!A9</f>
        <v>Валинуров Денис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94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94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93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Сп3!A8</f>
        <v>Хабирьялов Вадим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81</v>
      </c>
      <c r="G20" s="8"/>
      <c r="H20" s="8"/>
      <c r="I20" s="8"/>
    </row>
    <row r="21" spans="1:9" ht="12.75">
      <c r="A21" s="4">
        <v>3</v>
      </c>
      <c r="B21" s="6" t="str">
        <f>Сп3!A7</f>
        <v>Низамутдинов Эльмир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87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87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84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Сп3!A10</f>
        <v>Закареев Али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87</v>
      </c>
      <c r="F28" s="15"/>
      <c r="G28" s="5"/>
      <c r="H28" s="5"/>
      <c r="I28" s="5"/>
    </row>
    <row r="29" spans="1:9" ht="12.75">
      <c r="A29" s="4">
        <v>7</v>
      </c>
      <c r="B29" s="6" t="str">
        <f>Сп3!A11</f>
        <v>Коновалов Александр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95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Сп3!A14</f>
        <v>нет</v>
      </c>
      <c r="C31" s="11"/>
      <c r="D31" s="11"/>
      <c r="E31" s="4">
        <v>-15</v>
      </c>
      <c r="F31" s="6" t="str">
        <f>IF(F20=E12,E28,IF(F20=E28,E12,0))</f>
        <v>Низамутдинов Эльмир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83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Сп3!A19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83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Сп3!A6</f>
        <v>Ключников Артем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Валинуров Денис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96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Шайхутдинов Эмиль</v>
      </c>
      <c r="C39" s="7">
        <v>20</v>
      </c>
      <c r="D39" s="36" t="s">
        <v>95</v>
      </c>
      <c r="E39" s="7">
        <v>26</v>
      </c>
      <c r="F39" s="36" t="s">
        <v>84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Коновалов Александр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7" t="s">
        <v>84</v>
      </c>
      <c r="F41" s="11"/>
      <c r="G41" s="5"/>
      <c r="H41" s="5"/>
      <c r="I41" s="5"/>
    </row>
    <row r="42" spans="1:9" ht="12.75">
      <c r="A42" s="5"/>
      <c r="B42" s="7">
        <v>17</v>
      </c>
      <c r="C42" s="3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84</v>
      </c>
      <c r="E43" s="15"/>
      <c r="F43" s="7">
        <v>28</v>
      </c>
      <c r="G43" s="36" t="s">
        <v>83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Закареев Али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Ключников Артем</v>
      </c>
      <c r="F45" s="11"/>
      <c r="G45" s="15"/>
      <c r="H45" s="5"/>
      <c r="I45" s="5"/>
    </row>
    <row r="46" spans="1:9" ht="12.75">
      <c r="A46" s="5"/>
      <c r="B46" s="7">
        <v>18</v>
      </c>
      <c r="C46" s="36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6" t="s">
        <v>93</v>
      </c>
      <c r="E47" s="7">
        <v>27</v>
      </c>
      <c r="F47" s="37" t="s">
        <v>83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Хабирьялов Вадим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нет</v>
      </c>
      <c r="C49" s="5"/>
      <c r="D49" s="7">
        <v>25</v>
      </c>
      <c r="E49" s="37" t="s">
        <v>93</v>
      </c>
      <c r="F49" s="5"/>
      <c r="G49" s="15"/>
      <c r="H49" s="5"/>
      <c r="I49" s="5"/>
    </row>
    <row r="50" spans="1:9" ht="12.75">
      <c r="A50" s="5"/>
      <c r="B50" s="7">
        <v>19</v>
      </c>
      <c r="C50" s="36"/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97</v>
      </c>
      <c r="E51" s="15"/>
      <c r="F51" s="4">
        <v>-28</v>
      </c>
      <c r="G51" s="6" t="str">
        <f>IF(G43=F39,F47,IF(G43=F47,F39,0))</f>
        <v>Закареев Али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Романченко Геннадий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Валинуров Денис</v>
      </c>
      <c r="C54" s="5"/>
      <c r="D54" s="4">
        <v>-20</v>
      </c>
      <c r="E54" s="6" t="str">
        <f>IF(D39=C38,C40,IF(D39=C40,C38,0))</f>
        <v>Шайхутдинов Эмиль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93</v>
      </c>
      <c r="D55" s="5"/>
      <c r="E55" s="7">
        <v>31</v>
      </c>
      <c r="F55" s="8" t="s">
        <v>96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Хабирьялов Вадим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Валинуров Денис</v>
      </c>
      <c r="D57" s="5"/>
      <c r="E57" s="5"/>
      <c r="F57" s="7">
        <v>33</v>
      </c>
      <c r="G57" s="8" t="s">
        <v>96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Коновалов Александр</v>
      </c>
      <c r="C59" s="5"/>
      <c r="D59" s="5"/>
      <c r="E59" s="7">
        <v>32</v>
      </c>
      <c r="F59" s="12"/>
      <c r="G59" s="20"/>
      <c r="H59" s="5"/>
      <c r="I59" s="5"/>
    </row>
    <row r="60" spans="1:9" ht="12.75">
      <c r="A60" s="5"/>
      <c r="B60" s="7">
        <v>30</v>
      </c>
      <c r="C60" s="8" t="s">
        <v>95</v>
      </c>
      <c r="D60" s="4">
        <v>-23</v>
      </c>
      <c r="E60" s="10">
        <f>IF(D51=C50,C52,IF(D51=C52,C50,0))</f>
        <v>0</v>
      </c>
      <c r="F60" s="4">
        <v>-33</v>
      </c>
      <c r="G60" s="6">
        <f>IF(G57=F55,F59,IF(G57=F59,F55,0))</f>
        <v>0</v>
      </c>
      <c r="H60" s="14"/>
      <c r="I60" s="14"/>
    </row>
    <row r="61" spans="1:9" ht="12.75">
      <c r="A61" s="4">
        <v>-25</v>
      </c>
      <c r="B61" s="10" t="str">
        <f>IF(E49=D47,D51,IF(E49=D51,D47,0))</f>
        <v>Романченко Геннадий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Романченко Геннадий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85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86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77</v>
      </c>
      <c r="B5" s="28">
        <v>1</v>
      </c>
      <c r="C5" s="26" t="str">
        <f>2!F20</f>
        <v>Вафин Егор</v>
      </c>
      <c r="D5" s="25"/>
      <c r="E5" s="25"/>
      <c r="F5" s="25"/>
      <c r="G5" s="25"/>
      <c r="H5" s="25"/>
      <c r="I5" s="25"/>
    </row>
    <row r="6" spans="1:9" ht="18">
      <c r="A6" s="27" t="s">
        <v>70</v>
      </c>
      <c r="B6" s="28">
        <v>2</v>
      </c>
      <c r="C6" s="26" t="str">
        <f>2!F31</f>
        <v>Могилевская Инесса</v>
      </c>
      <c r="D6" s="25"/>
      <c r="E6" s="25"/>
      <c r="F6" s="25"/>
      <c r="G6" s="25"/>
      <c r="H6" s="25"/>
      <c r="I6" s="25"/>
    </row>
    <row r="7" spans="1:9" ht="18">
      <c r="A7" s="27" t="s">
        <v>81</v>
      </c>
      <c r="B7" s="28">
        <v>3</v>
      </c>
      <c r="C7" s="26" t="str">
        <f>2!G43</f>
        <v>Хадарин Артем</v>
      </c>
      <c r="D7" s="25"/>
      <c r="E7" s="25"/>
      <c r="F7" s="25"/>
      <c r="G7" s="25"/>
      <c r="H7" s="25"/>
      <c r="I7" s="25"/>
    </row>
    <row r="8" spans="1:9" ht="18">
      <c r="A8" s="27" t="s">
        <v>73</v>
      </c>
      <c r="B8" s="28">
        <v>4</v>
      </c>
      <c r="C8" s="26" t="str">
        <f>2!G51</f>
        <v>Закареев Али</v>
      </c>
      <c r="D8" s="25"/>
      <c r="E8" s="25"/>
      <c r="F8" s="25"/>
      <c r="G8" s="25"/>
      <c r="H8" s="25"/>
      <c r="I8" s="25"/>
    </row>
    <row r="9" spans="1:9" ht="18">
      <c r="A9" s="27" t="s">
        <v>87</v>
      </c>
      <c r="B9" s="28">
        <v>5</v>
      </c>
      <c r="C9" s="26" t="str">
        <f>2!C55</f>
        <v>Низамутдинов Эльмир</v>
      </c>
      <c r="D9" s="25"/>
      <c r="E9" s="25"/>
      <c r="F9" s="25"/>
      <c r="G9" s="25"/>
      <c r="H9" s="25"/>
      <c r="I9" s="25"/>
    </row>
    <row r="10" spans="1:9" ht="18">
      <c r="A10" s="27" t="s">
        <v>88</v>
      </c>
      <c r="B10" s="28">
        <v>6</v>
      </c>
      <c r="C10" s="26" t="str">
        <f>2!C57</f>
        <v>Семенов Константин</v>
      </c>
      <c r="D10" s="25"/>
      <c r="E10" s="25"/>
      <c r="F10" s="25"/>
      <c r="G10" s="25"/>
      <c r="H10" s="25"/>
      <c r="I10" s="25"/>
    </row>
    <row r="11" spans="1:9" ht="18">
      <c r="A11" s="27" t="s">
        <v>84</v>
      </c>
      <c r="B11" s="28">
        <v>7</v>
      </c>
      <c r="C11" s="26" t="str">
        <f>2!C60</f>
        <v>Плевако Дмитрий</v>
      </c>
      <c r="D11" s="25"/>
      <c r="E11" s="25"/>
      <c r="F11" s="25"/>
      <c r="G11" s="25"/>
      <c r="H11" s="25"/>
      <c r="I11" s="25"/>
    </row>
    <row r="12" spans="1:9" ht="18">
      <c r="A12" s="27" t="s">
        <v>89</v>
      </c>
      <c r="B12" s="28">
        <v>8</v>
      </c>
      <c r="C12" s="26" t="str">
        <f>2!C62</f>
        <v>Грошев Юрий</v>
      </c>
      <c r="D12" s="25"/>
      <c r="E12" s="25"/>
      <c r="F12" s="25"/>
      <c r="G12" s="25"/>
      <c r="H12" s="25"/>
      <c r="I12" s="25"/>
    </row>
    <row r="13" spans="1:9" ht="18">
      <c r="A13" s="27" t="s">
        <v>90</v>
      </c>
      <c r="B13" s="28">
        <v>9</v>
      </c>
      <c r="C13" s="26" t="str">
        <f>2!G57</f>
        <v>Бортко Вячеслав</v>
      </c>
      <c r="D13" s="25"/>
      <c r="E13" s="25"/>
      <c r="F13" s="25"/>
      <c r="G13" s="25"/>
      <c r="H13" s="25"/>
      <c r="I13" s="25"/>
    </row>
    <row r="14" spans="1:9" ht="18">
      <c r="A14" s="27" t="s">
        <v>32</v>
      </c>
      <c r="B14" s="28">
        <v>10</v>
      </c>
      <c r="C14" s="26">
        <f>2!G60</f>
        <v>0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2!G64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2!G66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2!D67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2!D70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2!G69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2!G71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2009-07-18T12:32:51Z</cp:lastPrinted>
  <dcterms:created xsi:type="dcterms:W3CDTF">2008-02-03T08:28:10Z</dcterms:created>
  <dcterms:modified xsi:type="dcterms:W3CDTF">2009-07-19T11:33:56Z</dcterms:modified>
  <cp:category/>
  <cp:version/>
  <cp:contentType/>
  <cp:contentStatus/>
</cp:coreProperties>
</file>